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codeName="ThisWorkbook" autoCompressPictures="0"/>
  <mc:AlternateContent xmlns:mc="http://schemas.openxmlformats.org/markup-compatibility/2006">
    <mc:Choice Requires="x15">
      <x15ac:absPath xmlns:x15ac="http://schemas.microsoft.com/office/spreadsheetml/2010/11/ac" url="https://dsdepr-my.sharepoint.com/personal/00nmm2_salud_gov_pr/Documents/PROCUREMENT/PROPUESTAS/2024-PRMP-MES-PS-007/"/>
    </mc:Choice>
  </mc:AlternateContent>
  <xr:revisionPtr revIDLastSave="0" documentId="8_{C87D7380-47BF-4849-BCAC-CC1517DB217C}" xr6:coauthVersionLast="47" xr6:coauthVersionMax="47" xr10:uidLastSave="{00000000-0000-0000-0000-000000000000}"/>
  <bookViews>
    <workbookView xWindow="-120" yWindow="-120" windowWidth="24240" windowHeight="13020" tabRatio="861" activeTab="2" xr2:uid="{00000000-000D-0000-FFFF-FFFF00000000}"/>
  </bookViews>
  <sheets>
    <sheet name="TOC" sheetId="6" r:id="rId1"/>
    <sheet name="1. Instructions" sheetId="28" r:id="rId2"/>
    <sheet name="2. Cost Summary" sheetId="32" r:id="rId3"/>
    <sheet name="3. Labor Rates" sheetId="36" r:id="rId4"/>
    <sheet name="4. Deliverables" sheetId="38" r:id="rId5"/>
    <sheet name="5. Provider Services T&amp;M" sheetId="37" r:id="rId6"/>
    <sheet name="6. Assumptions" sheetId="23" r:id="rId7"/>
  </sheets>
  <definedNames>
    <definedName name="varModuleName">TOC!$B$3</definedName>
    <definedName name="varOfferorName">TOC!$C$5</definedName>
    <definedName name="varTotalHardwareCost">#REF!</definedName>
    <definedName name="varTotalImplementationCost">#REF!</definedName>
    <definedName name="varTotalPackagedSWcos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25" i="37" l="1"/>
  <c r="J124" i="37"/>
  <c r="J123" i="37"/>
  <c r="J122" i="37"/>
  <c r="J121" i="37"/>
  <c r="J120" i="37"/>
  <c r="J119" i="37"/>
  <c r="J118" i="37"/>
  <c r="J117" i="37"/>
  <c r="J116" i="37"/>
  <c r="J115" i="37"/>
  <c r="J114" i="37"/>
  <c r="J113" i="37"/>
  <c r="J112" i="37"/>
  <c r="J111" i="37"/>
  <c r="J110" i="37"/>
  <c r="J109" i="37"/>
  <c r="J108" i="37"/>
  <c r="J107" i="37"/>
  <c r="J106" i="37"/>
  <c r="H125" i="37"/>
  <c r="H124" i="37"/>
  <c r="H123" i="37"/>
  <c r="H122" i="37"/>
  <c r="H121" i="37"/>
  <c r="H120" i="37"/>
  <c r="H119" i="37"/>
  <c r="H118" i="37"/>
  <c r="H117" i="37"/>
  <c r="H116" i="37"/>
  <c r="H115" i="37"/>
  <c r="H114" i="37"/>
  <c r="H113" i="37"/>
  <c r="H112" i="37"/>
  <c r="H111" i="37"/>
  <c r="H110" i="37"/>
  <c r="H109" i="37"/>
  <c r="H108" i="37"/>
  <c r="H107" i="37"/>
  <c r="H106" i="37"/>
  <c r="F125" i="37"/>
  <c r="F124" i="37"/>
  <c r="F123" i="37"/>
  <c r="F122" i="37"/>
  <c r="F121" i="37"/>
  <c r="F120" i="37"/>
  <c r="F119" i="37"/>
  <c r="F118" i="37"/>
  <c r="F117" i="37"/>
  <c r="F116" i="37"/>
  <c r="F115" i="37"/>
  <c r="F114" i="37"/>
  <c r="F113" i="37"/>
  <c r="F112" i="37"/>
  <c r="F111" i="37"/>
  <c r="F110" i="37"/>
  <c r="F109" i="37"/>
  <c r="F108" i="37"/>
  <c r="F107" i="37"/>
  <c r="F106" i="37"/>
  <c r="D125" i="37"/>
  <c r="D124" i="37"/>
  <c r="D123" i="37"/>
  <c r="D122" i="37"/>
  <c r="D121" i="37"/>
  <c r="D120" i="37"/>
  <c r="D119" i="37"/>
  <c r="D118" i="37"/>
  <c r="D117" i="37"/>
  <c r="D116" i="37"/>
  <c r="D115" i="37"/>
  <c r="D114" i="37"/>
  <c r="D113" i="37"/>
  <c r="D112" i="37"/>
  <c r="D111" i="37"/>
  <c r="D110" i="37"/>
  <c r="D109" i="37"/>
  <c r="D108" i="37"/>
  <c r="D107" i="37"/>
  <c r="D106" i="37"/>
  <c r="J84" i="37"/>
  <c r="J83" i="37"/>
  <c r="J82" i="37"/>
  <c r="J81" i="37"/>
  <c r="J80" i="37"/>
  <c r="J79" i="37"/>
  <c r="J78" i="37"/>
  <c r="J77" i="37"/>
  <c r="J76" i="37"/>
  <c r="J75" i="37"/>
  <c r="J74" i="37"/>
  <c r="J73" i="37"/>
  <c r="J72" i="37"/>
  <c r="J71" i="37"/>
  <c r="J70" i="37"/>
  <c r="J69" i="37"/>
  <c r="J68" i="37"/>
  <c r="J67" i="37"/>
  <c r="J66" i="37"/>
  <c r="J65" i="37"/>
  <c r="H84" i="37"/>
  <c r="H83" i="37"/>
  <c r="H82" i="37"/>
  <c r="H81" i="37"/>
  <c r="H80" i="37"/>
  <c r="H79" i="37"/>
  <c r="H78" i="37"/>
  <c r="H77" i="37"/>
  <c r="H76" i="37"/>
  <c r="H75" i="37"/>
  <c r="H74" i="37"/>
  <c r="H73" i="37"/>
  <c r="H72" i="37"/>
  <c r="H71" i="37"/>
  <c r="H70" i="37"/>
  <c r="H69" i="37"/>
  <c r="H68" i="37"/>
  <c r="H67" i="37"/>
  <c r="H66" i="37"/>
  <c r="H65" i="37"/>
  <c r="F84" i="37"/>
  <c r="F83" i="37"/>
  <c r="F82" i="37"/>
  <c r="F81" i="37"/>
  <c r="F80" i="37"/>
  <c r="F79" i="37"/>
  <c r="F78" i="37"/>
  <c r="F77" i="37"/>
  <c r="F76" i="37"/>
  <c r="F75" i="37"/>
  <c r="F74" i="37"/>
  <c r="F73" i="37"/>
  <c r="F72" i="37"/>
  <c r="F71" i="37"/>
  <c r="F70" i="37"/>
  <c r="F69" i="37"/>
  <c r="F68" i="37"/>
  <c r="F67" i="37"/>
  <c r="F66" i="37"/>
  <c r="F65" i="37"/>
  <c r="D84" i="37"/>
  <c r="D83" i="37"/>
  <c r="D82" i="37"/>
  <c r="D81" i="37"/>
  <c r="D80" i="37"/>
  <c r="D79" i="37"/>
  <c r="D78" i="37"/>
  <c r="D77" i="37"/>
  <c r="D76" i="37"/>
  <c r="D75" i="37"/>
  <c r="D74" i="37"/>
  <c r="D73" i="37"/>
  <c r="D72" i="37"/>
  <c r="D71" i="37"/>
  <c r="D70" i="37"/>
  <c r="D69" i="37"/>
  <c r="D68" i="37"/>
  <c r="D67" i="37"/>
  <c r="D66" i="37"/>
  <c r="D65" i="37"/>
  <c r="J43" i="37"/>
  <c r="J42" i="37"/>
  <c r="J41" i="37"/>
  <c r="J40" i="37"/>
  <c r="J39" i="37"/>
  <c r="J38" i="37"/>
  <c r="J37" i="37"/>
  <c r="J36" i="37"/>
  <c r="J35" i="37"/>
  <c r="J34" i="37"/>
  <c r="J33" i="37"/>
  <c r="J32" i="37"/>
  <c r="J31" i="37"/>
  <c r="J30" i="37"/>
  <c r="J29" i="37"/>
  <c r="J28" i="37"/>
  <c r="J27" i="37"/>
  <c r="J26" i="37"/>
  <c r="J25" i="37"/>
  <c r="J24" i="37"/>
  <c r="H43" i="37"/>
  <c r="H42" i="37"/>
  <c r="H41" i="37"/>
  <c r="H40" i="37"/>
  <c r="H39" i="37"/>
  <c r="H38" i="37"/>
  <c r="H37" i="37"/>
  <c r="H36" i="37"/>
  <c r="H35" i="37"/>
  <c r="H34" i="37"/>
  <c r="H33" i="37"/>
  <c r="H32" i="37"/>
  <c r="H31" i="37"/>
  <c r="H30" i="37"/>
  <c r="H29" i="37"/>
  <c r="H28" i="37"/>
  <c r="H27" i="37"/>
  <c r="H26" i="37"/>
  <c r="H25" i="37"/>
  <c r="H24" i="37"/>
  <c r="F43" i="37"/>
  <c r="F42" i="37"/>
  <c r="F41" i="37"/>
  <c r="F40" i="37"/>
  <c r="F39" i="37"/>
  <c r="F38" i="37"/>
  <c r="F37" i="37"/>
  <c r="F36" i="37"/>
  <c r="F35" i="37"/>
  <c r="F34" i="37"/>
  <c r="F33" i="37"/>
  <c r="F32" i="37"/>
  <c r="F31" i="37"/>
  <c r="F30" i="37"/>
  <c r="F29" i="37"/>
  <c r="F28" i="37"/>
  <c r="F27" i="37"/>
  <c r="F26" i="37"/>
  <c r="F25" i="37"/>
  <c r="F24" i="37"/>
  <c r="D43" i="37"/>
  <c r="D42" i="37"/>
  <c r="D41" i="37"/>
  <c r="D40" i="37"/>
  <c r="D39" i="37"/>
  <c r="D38" i="37"/>
  <c r="D37" i="37"/>
  <c r="D36" i="37"/>
  <c r="D35" i="37"/>
  <c r="D34" i="37"/>
  <c r="D33" i="37"/>
  <c r="D32" i="37"/>
  <c r="D31" i="37"/>
  <c r="D30" i="37"/>
  <c r="D29" i="37"/>
  <c r="D28" i="37"/>
  <c r="D27" i="37"/>
  <c r="D26" i="37"/>
  <c r="D25" i="37"/>
  <c r="D24" i="37"/>
  <c r="F32" i="38"/>
  <c r="C5" i="32"/>
  <c r="O41" i="38" l="1"/>
  <c r="L41" i="38"/>
  <c r="I41" i="38"/>
  <c r="F41" i="38"/>
  <c r="O30" i="38"/>
  <c r="L30" i="38"/>
  <c r="I30" i="38"/>
  <c r="C5" i="37"/>
  <c r="F30" i="38"/>
  <c r="C5" i="36"/>
  <c r="O19" i="38"/>
  <c r="L19" i="38"/>
  <c r="I19" i="38"/>
  <c r="B3" i="37"/>
  <c r="F19" i="38"/>
  <c r="L33" i="38"/>
  <c r="O33" i="38"/>
  <c r="I33" i="38"/>
  <c r="F33" i="38"/>
  <c r="F34" i="38"/>
  <c r="O43" i="38"/>
  <c r="O44" i="38" s="1"/>
  <c r="O34" i="38"/>
  <c r="O32" i="38"/>
  <c r="O21" i="38"/>
  <c r="O22" i="38" s="1"/>
  <c r="L43" i="38"/>
  <c r="L44" i="38" s="1"/>
  <c r="L34" i="38"/>
  <c r="L32" i="38"/>
  <c r="L21" i="38"/>
  <c r="L22" i="38" s="1"/>
  <c r="I43" i="38"/>
  <c r="I44" i="38" s="1"/>
  <c r="I34" i="38"/>
  <c r="I32" i="38"/>
  <c r="I21" i="38"/>
  <c r="I22" i="38" s="1"/>
  <c r="C5" i="38"/>
  <c r="F43" i="38"/>
  <c r="F44" i="38" s="1"/>
  <c r="F21" i="38"/>
  <c r="F22" i="38" s="1"/>
  <c r="B3" i="38"/>
  <c r="B94" i="37"/>
  <c r="B95" i="37"/>
  <c r="B96" i="37"/>
  <c r="B97" i="37"/>
  <c r="B98" i="37"/>
  <c r="B99" i="37"/>
  <c r="B100" i="37"/>
  <c r="B101" i="37"/>
  <c r="B102" i="37"/>
  <c r="B103" i="37"/>
  <c r="B104" i="37"/>
  <c r="B105" i="37"/>
  <c r="B106" i="37"/>
  <c r="B107" i="37"/>
  <c r="B108" i="37"/>
  <c r="B109" i="37"/>
  <c r="B110" i="37"/>
  <c r="B111" i="37"/>
  <c r="B112" i="37"/>
  <c r="B113" i="37"/>
  <c r="B114" i="37"/>
  <c r="B115" i="37"/>
  <c r="B116" i="37"/>
  <c r="B117" i="37"/>
  <c r="B118" i="37"/>
  <c r="B119" i="37"/>
  <c r="B120" i="37"/>
  <c r="B121" i="37"/>
  <c r="B122" i="37"/>
  <c r="B123" i="37"/>
  <c r="B124" i="37"/>
  <c r="B125" i="37"/>
  <c r="B93" i="37"/>
  <c r="B53" i="37"/>
  <c r="B54" i="37"/>
  <c r="B55" i="37"/>
  <c r="B56" i="37"/>
  <c r="B57" i="37"/>
  <c r="B58" i="37"/>
  <c r="B59" i="37"/>
  <c r="B60" i="37"/>
  <c r="B61" i="37"/>
  <c r="B62" i="37"/>
  <c r="B63" i="37"/>
  <c r="B64" i="37"/>
  <c r="B65" i="37"/>
  <c r="B66" i="37"/>
  <c r="B67" i="37"/>
  <c r="B68" i="37"/>
  <c r="B69" i="37"/>
  <c r="B70" i="37"/>
  <c r="B71" i="37"/>
  <c r="B72" i="37"/>
  <c r="B73" i="37"/>
  <c r="B74" i="37"/>
  <c r="B75" i="37"/>
  <c r="B76" i="37"/>
  <c r="B77" i="37"/>
  <c r="B78" i="37"/>
  <c r="B79" i="37"/>
  <c r="B80" i="37"/>
  <c r="B81" i="37"/>
  <c r="B82" i="37"/>
  <c r="B83" i="37"/>
  <c r="B84" i="37"/>
  <c r="B52" i="37"/>
  <c r="B12" i="37"/>
  <c r="B13" i="37"/>
  <c r="B14" i="37"/>
  <c r="B15" i="37"/>
  <c r="B16" i="37"/>
  <c r="B17" i="37"/>
  <c r="B18" i="37"/>
  <c r="B19" i="37"/>
  <c r="B20" i="37"/>
  <c r="B21" i="37"/>
  <c r="B22" i="37"/>
  <c r="B23" i="37"/>
  <c r="B24" i="37"/>
  <c r="B25" i="37"/>
  <c r="B26" i="37"/>
  <c r="B27" i="37"/>
  <c r="B28" i="37"/>
  <c r="B29" i="37"/>
  <c r="B30" i="37"/>
  <c r="B31" i="37"/>
  <c r="B32" i="37"/>
  <c r="B33" i="37"/>
  <c r="B34" i="37"/>
  <c r="B35" i="37"/>
  <c r="B36" i="37"/>
  <c r="B37" i="37"/>
  <c r="B38" i="37"/>
  <c r="B39" i="37"/>
  <c r="B40" i="37"/>
  <c r="B41" i="37"/>
  <c r="B42" i="37"/>
  <c r="B43" i="37"/>
  <c r="B11" i="37"/>
  <c r="C57" i="23"/>
  <c r="C31" i="23"/>
  <c r="C5" i="23"/>
  <c r="D43" i="36"/>
  <c r="D16" i="32" s="1"/>
  <c r="E43" i="36"/>
  <c r="E16" i="32" s="1"/>
  <c r="F43" i="36"/>
  <c r="F16" i="32" s="1"/>
  <c r="C43" i="36"/>
  <c r="C16" i="32" s="1"/>
  <c r="O35" i="38" l="1"/>
  <c r="O36" i="38" s="1"/>
  <c r="L35" i="38"/>
  <c r="L36" i="38" s="1"/>
  <c r="I35" i="38"/>
  <c r="I36" i="38" s="1"/>
  <c r="I45" i="38"/>
  <c r="I23" i="38"/>
  <c r="O23" i="38"/>
  <c r="F35" i="38"/>
  <c r="F36" i="38" s="1"/>
  <c r="L23" i="38"/>
  <c r="O45" i="38"/>
  <c r="F23" i="38"/>
  <c r="F45" i="38"/>
  <c r="L45" i="38"/>
  <c r="C126" i="37"/>
  <c r="D105" i="37"/>
  <c r="D104" i="37"/>
  <c r="D103" i="37"/>
  <c r="D102" i="37"/>
  <c r="D101" i="37"/>
  <c r="D100" i="37"/>
  <c r="D99" i="37"/>
  <c r="D98" i="37"/>
  <c r="D97" i="37"/>
  <c r="D96" i="37"/>
  <c r="D95" i="37"/>
  <c r="D94" i="37"/>
  <c r="D93" i="37"/>
  <c r="C85" i="37"/>
  <c r="D64" i="37"/>
  <c r="D63" i="37"/>
  <c r="D62" i="37"/>
  <c r="D61" i="37"/>
  <c r="D60" i="37"/>
  <c r="D59" i="37"/>
  <c r="D58" i="37"/>
  <c r="D57" i="37"/>
  <c r="D56" i="37"/>
  <c r="D55" i="37"/>
  <c r="D54" i="37"/>
  <c r="D53" i="37"/>
  <c r="D52" i="37"/>
  <c r="C44" i="37"/>
  <c r="D23" i="37"/>
  <c r="D22" i="37"/>
  <c r="D21" i="37"/>
  <c r="D20" i="37"/>
  <c r="D19" i="37"/>
  <c r="D18" i="37"/>
  <c r="D17" i="37"/>
  <c r="D16" i="37"/>
  <c r="D15" i="37"/>
  <c r="D14" i="37"/>
  <c r="D13" i="37"/>
  <c r="D12" i="37"/>
  <c r="D11" i="37"/>
  <c r="G126" i="37"/>
  <c r="I126" i="37"/>
  <c r="E126" i="37"/>
  <c r="I85" i="37"/>
  <c r="G85" i="37"/>
  <c r="E85" i="37"/>
  <c r="E44" i="37"/>
  <c r="G44" i="37"/>
  <c r="I44" i="37"/>
  <c r="J105" i="37"/>
  <c r="H105" i="37"/>
  <c r="F105" i="37"/>
  <c r="J104" i="37"/>
  <c r="H104" i="37"/>
  <c r="F104" i="37"/>
  <c r="J103" i="37"/>
  <c r="H103" i="37"/>
  <c r="F103" i="37"/>
  <c r="J102" i="37"/>
  <c r="H102" i="37"/>
  <c r="F102" i="37"/>
  <c r="J101" i="37"/>
  <c r="H101" i="37"/>
  <c r="F101" i="37"/>
  <c r="J100" i="37"/>
  <c r="H100" i="37"/>
  <c r="F100" i="37"/>
  <c r="J99" i="37"/>
  <c r="H99" i="37"/>
  <c r="F99" i="37"/>
  <c r="J98" i="37"/>
  <c r="H98" i="37"/>
  <c r="F98" i="37"/>
  <c r="J97" i="37"/>
  <c r="H97" i="37"/>
  <c r="F97" i="37"/>
  <c r="J96" i="37"/>
  <c r="H96" i="37"/>
  <c r="F96" i="37"/>
  <c r="J95" i="37"/>
  <c r="H95" i="37"/>
  <c r="F95" i="37"/>
  <c r="J94" i="37"/>
  <c r="H94" i="37"/>
  <c r="F94" i="37"/>
  <c r="J93" i="37"/>
  <c r="H93" i="37"/>
  <c r="F93" i="37"/>
  <c r="J64" i="37"/>
  <c r="H64" i="37"/>
  <c r="F64" i="37"/>
  <c r="J63" i="37"/>
  <c r="H63" i="37"/>
  <c r="F63" i="37"/>
  <c r="J62" i="37"/>
  <c r="H62" i="37"/>
  <c r="F62" i="37"/>
  <c r="J61" i="37"/>
  <c r="H61" i="37"/>
  <c r="F61" i="37"/>
  <c r="J60" i="37"/>
  <c r="H60" i="37"/>
  <c r="F60" i="37"/>
  <c r="J59" i="37"/>
  <c r="H59" i="37"/>
  <c r="F59" i="37"/>
  <c r="J58" i="37"/>
  <c r="H58" i="37"/>
  <c r="F58" i="37"/>
  <c r="J57" i="37"/>
  <c r="H57" i="37"/>
  <c r="F57" i="37"/>
  <c r="J56" i="37"/>
  <c r="H56" i="37"/>
  <c r="F56" i="37"/>
  <c r="J55" i="37"/>
  <c r="H55" i="37"/>
  <c r="F55" i="37"/>
  <c r="J54" i="37"/>
  <c r="H54" i="37"/>
  <c r="F54" i="37"/>
  <c r="J53" i="37"/>
  <c r="H53" i="37"/>
  <c r="F53" i="37"/>
  <c r="J52" i="37"/>
  <c r="H52" i="37"/>
  <c r="F52" i="37"/>
  <c r="J23" i="37"/>
  <c r="J22" i="37"/>
  <c r="J21" i="37"/>
  <c r="J20" i="37"/>
  <c r="J19" i="37"/>
  <c r="J18" i="37"/>
  <c r="J17" i="37"/>
  <c r="J16" i="37"/>
  <c r="J15" i="37"/>
  <c r="J14" i="37"/>
  <c r="J13" i="37"/>
  <c r="J12" i="37"/>
  <c r="J11" i="37"/>
  <c r="H23" i="37"/>
  <c r="H22" i="37"/>
  <c r="H21" i="37"/>
  <c r="H20" i="37"/>
  <c r="H19" i="37"/>
  <c r="H18" i="37"/>
  <c r="H17" i="37"/>
  <c r="H16" i="37"/>
  <c r="H15" i="37"/>
  <c r="H14" i="37"/>
  <c r="H13" i="37"/>
  <c r="H12" i="37"/>
  <c r="H11" i="37"/>
  <c r="F23" i="37"/>
  <c r="F22" i="37"/>
  <c r="F21" i="37"/>
  <c r="F20" i="37"/>
  <c r="F19" i="37"/>
  <c r="F18" i="37"/>
  <c r="F17" i="37"/>
  <c r="F16" i="37"/>
  <c r="F15" i="37"/>
  <c r="F14" i="37"/>
  <c r="F13" i="37"/>
  <c r="F12" i="37"/>
  <c r="F11" i="37"/>
  <c r="J87" i="37" l="1"/>
  <c r="D132" i="37"/>
  <c r="J128" i="37"/>
  <c r="J44" i="37"/>
  <c r="F13" i="32" s="1"/>
  <c r="J46" i="37"/>
  <c r="F132" i="37"/>
  <c r="E132" i="37"/>
  <c r="C132" i="37"/>
  <c r="J126" i="37"/>
  <c r="F15" i="32" s="1"/>
  <c r="D126" i="37"/>
  <c r="C15" i="32" s="1"/>
  <c r="F126" i="37"/>
  <c r="D15" i="32" s="1"/>
  <c r="H126" i="37"/>
  <c r="E15" i="32" s="1"/>
  <c r="D85" i="37"/>
  <c r="C14" i="32" s="1"/>
  <c r="F85" i="37"/>
  <c r="D14" i="32" s="1"/>
  <c r="H85" i="37"/>
  <c r="E14" i="32" s="1"/>
  <c r="J85" i="37"/>
  <c r="F14" i="32" s="1"/>
  <c r="H44" i="37"/>
  <c r="E13" i="32" s="1"/>
  <c r="F44" i="37"/>
  <c r="D13" i="32" s="1"/>
  <c r="D44" i="37"/>
  <c r="C13" i="32" s="1"/>
  <c r="C27" i="32" l="1"/>
  <c r="F17" i="32"/>
  <c r="E17" i="32"/>
  <c r="D17" i="32"/>
  <c r="C17" i="32"/>
  <c r="F27" i="32"/>
  <c r="F22" i="32"/>
  <c r="E27" i="32"/>
  <c r="E22" i="32"/>
  <c r="D27" i="32"/>
  <c r="D22" i="32"/>
  <c r="C22" i="32"/>
  <c r="J45" i="37"/>
  <c r="J86" i="37"/>
  <c r="J127" i="37"/>
  <c r="G14" i="32"/>
  <c r="G15" i="32"/>
  <c r="B55" i="23"/>
  <c r="B29" i="23"/>
  <c r="B3" i="36"/>
  <c r="G22" i="32" l="1"/>
  <c r="G27" i="32"/>
  <c r="G13" i="32"/>
  <c r="G16" i="32"/>
  <c r="B3" i="32"/>
  <c r="G17" i="32" l="1"/>
  <c r="C5" i="28" l="1"/>
  <c r="B3" i="28" l="1"/>
  <c r="B3" i="23" l="1"/>
</calcChain>
</file>

<file path=xl/sharedStrings.xml><?xml version="1.0" encoding="utf-8"?>
<sst xmlns="http://schemas.openxmlformats.org/spreadsheetml/2006/main" count="369" uniqueCount="159">
  <si>
    <t>Table of Contents</t>
  </si>
  <si>
    <t>Vendor Name:</t>
  </si>
  <si>
    <t>Description</t>
  </si>
  <si>
    <t>2. Cost Summary</t>
  </si>
  <si>
    <t>Vendor:</t>
  </si>
  <si>
    <t>No.</t>
  </si>
  <si>
    <t>Instructions</t>
  </si>
  <si>
    <t>Location</t>
  </si>
  <si>
    <t>All tabs</t>
  </si>
  <si>
    <t>The "Cost Summary" tab will be automatically calculated using the information entered on the other worksheets. The vendor must not change or modify content on this tab.</t>
  </si>
  <si>
    <t xml:space="preserve">3. Labor Rates </t>
  </si>
  <si>
    <t>The vendor should provide details pertaining to the assumptions, expectations, and performance parameters that have been used as the basis for the pricing. Please note that the vendor's response to this Cost Workbook will not be considered an actual commitment to perform the project, but WILL BE considered a costing model and pricing structure commitment, if the vendor is selected.</t>
  </si>
  <si>
    <t>Notes</t>
  </si>
  <si>
    <t>Base Term</t>
  </si>
  <si>
    <t>Total Costs</t>
  </si>
  <si>
    <t>Year 1</t>
  </si>
  <si>
    <t>Year 2</t>
  </si>
  <si>
    <t>Year 3</t>
  </si>
  <si>
    <t>Total Cost</t>
  </si>
  <si>
    <t>Item #</t>
  </si>
  <si>
    <t>Attachment</t>
  </si>
  <si>
    <t>Attachment Section</t>
  </si>
  <si>
    <t>Rationale</t>
  </si>
  <si>
    <t>Cost Impact If Assumption is Invalid</t>
  </si>
  <si>
    <t xml:space="preserve">Worksheet for vendor to itemize all assumptions upon which its pricing is dependent.
</t>
  </si>
  <si>
    <t xml:space="preserve">Worksheet for vendor to itemize hourly rate structures for proposed project staff.
</t>
  </si>
  <si>
    <t>The costs on this worksheet will be automatically calculated using the information entered on the other worksheets. Do not change any cells on this tab.  It is the responsibility of the vendor to ensure spreadsheet calculations are correct.</t>
  </si>
  <si>
    <t xml:space="preserve">Instructions for completing the Cost Workbook in accordance with the RFP.
</t>
  </si>
  <si>
    <t>Provider Services Vendor</t>
  </si>
  <si>
    <t>Cost Summary</t>
  </si>
  <si>
    <t>Total Evaluated Cost Summary - Provider Services</t>
  </si>
  <si>
    <t>General Support</t>
  </si>
  <si>
    <t>System, Processing, and Monitoring (SPM) Support</t>
  </si>
  <si>
    <t>Baseline Term</t>
  </si>
  <si>
    <t>Staff Position</t>
  </si>
  <si>
    <t>Hours</t>
  </si>
  <si>
    <t>Total</t>
  </si>
  <si>
    <t>Program Manager</t>
  </si>
  <si>
    <t>Additional Role 1</t>
  </si>
  <si>
    <t>Additional Role 2</t>
  </si>
  <si>
    <t>Additional Role 3</t>
  </si>
  <si>
    <t>Additional Role 4</t>
  </si>
  <si>
    <t>Additional Role 5</t>
  </si>
  <si>
    <t>Additional Role 6</t>
  </si>
  <si>
    <t>Additional Role 7</t>
  </si>
  <si>
    <t>Additional Role 8</t>
  </si>
  <si>
    <t>Additional Role 9</t>
  </si>
  <si>
    <t>Additional Role 10</t>
  </si>
  <si>
    <t>Additional Role 11</t>
  </si>
  <si>
    <t>Additional Role 12</t>
  </si>
  <si>
    <t>Year 4</t>
  </si>
  <si>
    <t>Field Representative Lead 
&amp; Contact Center Oversight</t>
  </si>
  <si>
    <t>Advisory Services Lead</t>
  </si>
  <si>
    <t>Regulatory Compliance and Policy Lead</t>
  </si>
  <si>
    <t>Labor Rates</t>
  </si>
  <si>
    <t>General Support Assumptions</t>
  </si>
  <si>
    <t>System, Processing, and Monitoring (SPM) Support Assumptions</t>
  </si>
  <si>
    <t>Please refer to the RFP document for details describing the services and scope of the Provider Services RFP in accordance with this Cost Workbook. In addition to the items below, the PRMP expects vendors to review the Cost Proposal Instructions in the RFP.</t>
  </si>
  <si>
    <t>Optional Term 1</t>
  </si>
  <si>
    <t>Optional Term 2</t>
  </si>
  <si>
    <t>Rate</t>
  </si>
  <si>
    <t>Average Hourly Rate</t>
  </si>
  <si>
    <t>Account Manager</t>
  </si>
  <si>
    <t>SPM lead</t>
  </si>
  <si>
    <t>Additional Role 13</t>
  </si>
  <si>
    <t>Additional Role 14</t>
  </si>
  <si>
    <t>Additional Role 15</t>
  </si>
  <si>
    <t>Additional Role 16</t>
  </si>
  <si>
    <t>Additional Role 17</t>
  </si>
  <si>
    <t>Additional Role 18</t>
  </si>
  <si>
    <t>Additional Role 19</t>
  </si>
  <si>
    <t>Additional Role 20</t>
  </si>
  <si>
    <t>Total Hours</t>
  </si>
  <si>
    <t>Total $</t>
  </si>
  <si>
    <t>Total Hours per Year</t>
  </si>
  <si>
    <t>Opt 1</t>
  </si>
  <si>
    <t>Opt 2</t>
  </si>
  <si>
    <t>Provider Services LOE</t>
  </si>
  <si>
    <t>1.Instructions</t>
  </si>
  <si>
    <t>2.Cost Summary</t>
  </si>
  <si>
    <t>3.Labor Rates</t>
  </si>
  <si>
    <t>Worksheet that summarizes total proposed and evaluated costs. Vendors have no enterable fields on this tab.</t>
  </si>
  <si>
    <t>Unassigned Ad-Hoc Hours</t>
  </si>
  <si>
    <t>SOW Breakdown</t>
  </si>
  <si>
    <t>Provider Enrollment and Maintenance Lead</t>
  </si>
  <si>
    <t>SPM QA Lead</t>
  </si>
  <si>
    <t>SPM Training and Outreach Lead</t>
  </si>
  <si>
    <t>SPM System and Oversight Lead</t>
  </si>
  <si>
    <t>Advisory Services Training and Outreach Lead</t>
  </si>
  <si>
    <t>Advisory Services Systems Oversight Lead</t>
  </si>
  <si>
    <t>Advisory Services QA Lead</t>
  </si>
  <si>
    <t>PRMP will use the "Labor Rates" supplied by the vendor as a rate card for the resulting contract and all future project assignments and change requests. The unassigned ad-hoc hours allocation in the Cost Summary tab will automatically be calculated based on the vendor's provided labor rates."</t>
  </si>
  <si>
    <t>Project Deliverables</t>
  </si>
  <si>
    <t>D01</t>
  </si>
  <si>
    <t>D02</t>
  </si>
  <si>
    <t>D03</t>
  </si>
  <si>
    <t>D04</t>
  </si>
  <si>
    <t>D05</t>
  </si>
  <si>
    <t>D06</t>
  </si>
  <si>
    <t>Outcomes Management Plan</t>
  </si>
  <si>
    <t>D07</t>
  </si>
  <si>
    <t>D08</t>
  </si>
  <si>
    <t>D09</t>
  </si>
  <si>
    <t>D10</t>
  </si>
  <si>
    <t>Deliverable Cost (Per Submission)</t>
  </si>
  <si>
    <t>Project Schedule</t>
  </si>
  <si>
    <t>Kickoff Meeting Materials</t>
  </si>
  <si>
    <t>30-60-90 Day Plan</t>
  </si>
  <si>
    <t>OTM</t>
  </si>
  <si>
    <t>Incident Management Plan</t>
  </si>
  <si>
    <t>Transition and Closeout Management Plan</t>
  </si>
  <si>
    <t>Training Plan</t>
  </si>
  <si>
    <t>Training Materials</t>
  </si>
  <si>
    <t>Audit Report</t>
  </si>
  <si>
    <t>Monthly Status Report</t>
  </si>
  <si>
    <t>Worksheet describing cost per deliverable specified in the RFP.</t>
  </si>
  <si>
    <t>Disaster Recovery and Business Continuity Plan</t>
  </si>
  <si>
    <t>D11</t>
  </si>
  <si>
    <t>6. Assumptions</t>
  </si>
  <si>
    <t>D12</t>
  </si>
  <si>
    <t>D13</t>
  </si>
  <si>
    <t>4. Deliverables</t>
  </si>
  <si>
    <t>D14</t>
  </si>
  <si>
    <t>D15</t>
  </si>
  <si>
    <t>Weekly Provider Statistics Report</t>
  </si>
  <si>
    <t>Project Deliverables - General</t>
  </si>
  <si>
    <t>Number of Submissions per Year</t>
  </si>
  <si>
    <t>Total Cost Per Year</t>
  </si>
  <si>
    <t>Recurring Deliverable ID</t>
  </si>
  <si>
    <t>Recurring Deliverable Title</t>
  </si>
  <si>
    <t>Annual Deliverable Cost (with updates included)</t>
  </si>
  <si>
    <t>Year 1 Deliverables Cost</t>
  </si>
  <si>
    <t>Year 2 Deliverables Cost</t>
  </si>
  <si>
    <t>Year 3 Deliverables Cost</t>
  </si>
  <si>
    <t>Year 4 Deliverables Cost</t>
  </si>
  <si>
    <t>Recurring Deliverable Cost</t>
  </si>
  <si>
    <t>SOW Group Deliverables Cost</t>
  </si>
  <si>
    <t>The vendor should use this worksheet to specify the annual costs for all required deliverables, per the RFP. The vendor should specify costs for recurring deliverables as well as single submission deliverables (accounting for any necessary updates and resubmissions).</t>
  </si>
  <si>
    <t>6.Assumptions</t>
  </si>
  <si>
    <t>Project Deliverables - SPM Support</t>
  </si>
  <si>
    <t>5. Provider Services T&amp;M</t>
  </si>
  <si>
    <t>Worksheet Title</t>
  </si>
  <si>
    <t xml:space="preserve">The vendor should use this worksheet to input LOE (hours) for time and materials (T&amp;M), not including costs/hours related to deliverables, and obtain cost amount based on the information provided on the labor rates worksheet. </t>
  </si>
  <si>
    <t>Worksheet describing the Level of Effort (LOE) for each support area, not including deliverable costs, from a time and materials (T&amp;M) perspective.</t>
  </si>
  <si>
    <t>Provider Services T&amp;M</t>
  </si>
  <si>
    <t>Single Submission Deliverable ID</t>
  </si>
  <si>
    <t>Single Submission Deliverable Title</t>
  </si>
  <si>
    <t>Single Submission Deliverable Cost (with applicable updates)</t>
  </si>
  <si>
    <t>Insert Vendor Name Here (On TOC)</t>
  </si>
  <si>
    <t>Advisory Services (Optional)</t>
  </si>
  <si>
    <t>Advisory Services Assumptions (If applicable)</t>
  </si>
  <si>
    <t>Advisory Services (If applicable)</t>
  </si>
  <si>
    <t>Project Deliverables - Advisory Services (If applicable)</t>
  </si>
  <si>
    <t>Transition and Operations Management Plan</t>
  </si>
  <si>
    <t>Quarterly Provider Newsletter</t>
  </si>
  <si>
    <t>This Microsoft Excel Cost Workbook contains multiple worksheets designed to provide an understanding of the costing models used by the vendor. Use of this Cost Workbook is essential for PRMP to evaluate the vendor's offer, and it is essential the vendor use this form in preparing its pricing response to this RFP.
Completion of the PRMP Cost Workbook is mandatory. Any cost-related data including the completed PRMP Cost Workbook must only be submitted with Package 2: Cost Proposal as per the RFP. The vendor will complete information depending on the portions of the SOW the vendor is choosing to respond. The Advisory Services portion of the SOW is optional. 
The worksheet labeled TOC (Table of Contents) contains brief descriptions of each spreadsheet, as well as convenient one-click navigation of the Cost Workbook. Vendors must enter their "Vendor Name" in each worksheet. 
Each worksheet is designed to elicit specific pricing information related to the RFP. If the vendor's typical pricing model does not normally charge for a specific element provided within this workbook, then please provide a statement in the "Cost Assumptions" tab regarding the vendor's methodology of charging for that element (e.g., not applicable, no additional charge).</t>
  </si>
  <si>
    <t>Partial Scope (General Support + Advisory Services + *Unassigned Ad-Hoc Hours)</t>
  </si>
  <si>
    <t>Partial Scope (General Support + SPM Support + *Unassigned Ad-Hoc Hours)</t>
  </si>
  <si>
    <t>*For Partial Scope categories, the Unassigned Ad-Hoc Hours (5,000) are divided across the two SOW areas (SPM Support and Advisory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</si>
</sst>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409]mmm\-yy;@"/>
  </numFmts>
  <fonts count="1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u/>
      <sz val="11"/>
      <color theme="10"/>
      <name val="Calibri"/>
      <family val="2"/>
      <scheme val="minor"/>
    </font>
    <font>
      <b/>
      <sz val="14"/>
      <color theme="0"/>
      <name val="Calibri"/>
      <family val="2"/>
      <scheme val="minor"/>
    </font>
    <font>
      <b/>
      <sz val="11"/>
      <name val="Calibri"/>
      <family val="2"/>
      <scheme val="minor"/>
    </font>
    <font>
      <b/>
      <i/>
      <sz val="14"/>
      <color theme="0"/>
      <name val="Calibri"/>
      <family val="2"/>
      <scheme val="minor"/>
    </font>
    <font>
      <b/>
      <sz val="12"/>
      <color theme="0"/>
      <name val="Calibri"/>
      <family val="2"/>
      <scheme val="minor"/>
    </font>
    <font>
      <sz val="12"/>
      <color theme="1"/>
      <name val="Calibri"/>
      <family val="2"/>
      <scheme val="minor"/>
    </font>
    <font>
      <sz val="14"/>
      <color theme="0"/>
      <name val="Calibri"/>
      <family val="2"/>
      <scheme val="minor"/>
    </font>
    <font>
      <sz val="11"/>
      <color theme="1"/>
      <name val="Calibri"/>
      <family val="2"/>
    </font>
    <font>
      <b/>
      <i/>
      <sz val="12"/>
      <color theme="1"/>
      <name val="Calibri"/>
      <family val="2"/>
      <scheme val="minor"/>
    </font>
    <font>
      <sz val="14"/>
      <color theme="1"/>
      <name val="Calibri"/>
      <family val="2"/>
      <scheme val="minor"/>
    </font>
    <font>
      <sz val="8"/>
      <name val="Calibri"/>
      <family val="2"/>
      <scheme val="minor"/>
    </font>
    <font>
      <sz val="11"/>
      <color rgb="FFFF0000"/>
      <name val="Calibri"/>
      <family val="2"/>
      <scheme val="minor"/>
    </font>
    <font>
      <sz val="1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00527B"/>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B8CFFF"/>
        <bgColor indexed="64"/>
      </patternFill>
    </fill>
    <fill>
      <patternFill patternType="solid">
        <fgColor theme="3" tint="0.59999389629810485"/>
        <bgColor indexed="64"/>
      </patternFill>
    </fill>
    <fill>
      <patternFill patternType="solid">
        <fgColor theme="1"/>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auto="1"/>
      </right>
      <top style="medium">
        <color indexed="64"/>
      </top>
      <bottom style="medium">
        <color indexed="64"/>
      </bottom>
      <diagonal/>
    </border>
    <border>
      <left/>
      <right style="thin">
        <color auto="1"/>
      </right>
      <top/>
      <bottom style="medium">
        <color indexed="64"/>
      </bottom>
      <diagonal/>
    </border>
    <border>
      <left style="thin">
        <color indexed="64"/>
      </left>
      <right style="thin">
        <color indexed="64"/>
      </right>
      <top style="thin">
        <color indexed="64"/>
      </top>
      <bottom/>
      <diagonal/>
    </border>
    <border>
      <left style="medium">
        <color indexed="64"/>
      </left>
      <right/>
      <top style="thin">
        <color auto="1"/>
      </top>
      <bottom style="medium">
        <color indexed="64"/>
      </bottom>
      <diagonal/>
    </border>
  </borders>
  <cellStyleXfs count="4">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13" fillId="0" borderId="0"/>
  </cellStyleXfs>
  <cellXfs count="242">
    <xf numFmtId="0" fontId="0" fillId="0" borderId="0" xfId="0"/>
    <xf numFmtId="0" fontId="6" fillId="0" borderId="0" xfId="2" quotePrefix="1" applyBorder="1" applyAlignment="1"/>
    <xf numFmtId="0" fontId="6" fillId="0" borderId="0" xfId="2" applyBorder="1" applyAlignment="1"/>
    <xf numFmtId="0" fontId="0" fillId="0" borderId="0" xfId="0" applyAlignment="1">
      <alignment horizontal="center" vertical="center"/>
    </xf>
    <xf numFmtId="0" fontId="0" fillId="0" borderId="0" xfId="0" applyAlignment="1">
      <alignment horizontal="left" vertical="top" wrapText="1"/>
    </xf>
    <xf numFmtId="0" fontId="11" fillId="0" borderId="0" xfId="0" applyFont="1"/>
    <xf numFmtId="44" fontId="8" fillId="6" borderId="28" xfId="1" applyFont="1" applyFill="1" applyBorder="1" applyAlignment="1">
      <alignment horizontal="center" vertical="center"/>
    </xf>
    <xf numFmtId="0" fontId="0" fillId="0" borderId="0" xfId="0" applyAlignment="1">
      <alignment wrapText="1"/>
    </xf>
    <xf numFmtId="0" fontId="11" fillId="0" borderId="0" xfId="0" applyFont="1" applyAlignment="1">
      <alignment wrapText="1"/>
    </xf>
    <xf numFmtId="0" fontId="2" fillId="8" borderId="32" xfId="0" applyFont="1" applyFill="1" applyBorder="1" applyAlignment="1">
      <alignment horizontal="center" vertical="center"/>
    </xf>
    <xf numFmtId="0" fontId="2" fillId="8" borderId="30" xfId="0" applyFont="1" applyFill="1" applyBorder="1" applyAlignment="1">
      <alignment horizontal="center" vertical="center" wrapText="1"/>
    </xf>
    <xf numFmtId="0" fontId="2" fillId="8" borderId="30" xfId="0" applyFont="1" applyFill="1" applyBorder="1" applyAlignment="1">
      <alignment horizontal="center" vertical="center"/>
    </xf>
    <xf numFmtId="0" fontId="2" fillId="8" borderId="31" xfId="0" applyFont="1" applyFill="1" applyBorder="1" applyAlignment="1">
      <alignment horizontal="center" vertical="center" wrapText="1"/>
    </xf>
    <xf numFmtId="0" fontId="8" fillId="6" borderId="27" xfId="0" applyFont="1" applyFill="1" applyBorder="1" applyAlignment="1">
      <alignment horizontal="right"/>
    </xf>
    <xf numFmtId="0" fontId="8" fillId="6" borderId="28" xfId="0" applyFont="1" applyFill="1" applyBorder="1" applyAlignment="1">
      <alignment horizontal="center" vertical="center"/>
    </xf>
    <xf numFmtId="0" fontId="17" fillId="0" borderId="0" xfId="0" applyFont="1"/>
    <xf numFmtId="0" fontId="8" fillId="6" borderId="18" xfId="0" applyFont="1" applyFill="1" applyBorder="1" applyAlignment="1">
      <alignment horizontal="right"/>
    </xf>
    <xf numFmtId="0" fontId="8" fillId="6" borderId="19" xfId="0" applyFont="1" applyFill="1" applyBorder="1" applyAlignment="1">
      <alignment horizontal="center" vertical="center"/>
    </xf>
    <xf numFmtId="44" fontId="8" fillId="6" borderId="19" xfId="1" applyFont="1" applyFill="1" applyBorder="1" applyAlignment="1">
      <alignment horizontal="center" vertical="center"/>
    </xf>
    <xf numFmtId="0" fontId="8" fillId="6" borderId="44" xfId="0" applyFont="1" applyFill="1" applyBorder="1" applyAlignment="1">
      <alignment horizontal="right" vertical="center"/>
    </xf>
    <xf numFmtId="0" fontId="0" fillId="0" borderId="0" xfId="0" applyAlignment="1">
      <alignment horizontal="center"/>
    </xf>
    <xf numFmtId="0" fontId="8" fillId="0" borderId="0" xfId="0" applyFont="1" applyAlignment="1">
      <alignment horizontal="right"/>
    </xf>
    <xf numFmtId="0" fontId="8" fillId="0" borderId="0" xfId="1" applyNumberFormat="1" applyFont="1" applyFill="1" applyBorder="1" applyAlignment="1">
      <alignment horizontal="center" vertical="center"/>
    </xf>
    <xf numFmtId="0" fontId="0" fillId="0" borderId="0" xfId="0" applyAlignment="1">
      <alignment horizontal="left"/>
    </xf>
    <xf numFmtId="0" fontId="0" fillId="0" borderId="0" xfId="0" applyAlignment="1">
      <alignment horizontal="center" vertical="top" wrapText="1"/>
    </xf>
    <xf numFmtId="0" fontId="8" fillId="12" borderId="28" xfId="1" applyNumberFormat="1" applyFont="1" applyFill="1" applyBorder="1" applyAlignment="1">
      <alignment horizontal="center" vertical="center"/>
    </xf>
    <xf numFmtId="0" fontId="9" fillId="8" borderId="2" xfId="0" applyFont="1" applyFill="1" applyBorder="1" applyAlignment="1" applyProtection="1">
      <alignment horizontal="left"/>
      <protection hidden="1"/>
    </xf>
    <xf numFmtId="0" fontId="4" fillId="8" borderId="3" xfId="0" applyFont="1" applyFill="1" applyBorder="1" applyProtection="1">
      <protection hidden="1"/>
    </xf>
    <xf numFmtId="0" fontId="4" fillId="8" borderId="4" xfId="0" applyFont="1" applyFill="1" applyBorder="1" applyProtection="1">
      <protection hidden="1"/>
    </xf>
    <xf numFmtId="0" fontId="7" fillId="8" borderId="5" xfId="0" applyFont="1" applyFill="1" applyBorder="1" applyProtection="1">
      <protection hidden="1"/>
    </xf>
    <xf numFmtId="0" fontId="4" fillId="8" borderId="0" xfId="0" applyFont="1" applyFill="1" applyProtection="1">
      <protection hidden="1"/>
    </xf>
    <xf numFmtId="0" fontId="4" fillId="8" borderId="6" xfId="0" applyFont="1" applyFill="1" applyBorder="1" applyProtection="1">
      <protection hidden="1"/>
    </xf>
    <xf numFmtId="0" fontId="5" fillId="2" borderId="7" xfId="0" applyFont="1" applyFill="1" applyBorder="1" applyAlignment="1" applyProtection="1">
      <alignment horizontal="right"/>
      <protection hidden="1"/>
    </xf>
    <xf numFmtId="0" fontId="0" fillId="0" borderId="0" xfId="0" applyProtection="1">
      <protection hidden="1"/>
    </xf>
    <xf numFmtId="0" fontId="8" fillId="11" borderId="10" xfId="0" applyFont="1" applyFill="1" applyBorder="1" applyAlignment="1" applyProtection="1">
      <alignment horizontal="center" vertical="center" wrapText="1"/>
      <protection hidden="1"/>
    </xf>
    <xf numFmtId="0" fontId="8" fillId="11" borderId="12" xfId="0" applyFont="1" applyFill="1" applyBorder="1" applyAlignment="1" applyProtection="1">
      <alignment horizontal="center" vertical="center" wrapText="1"/>
      <protection hidden="1"/>
    </xf>
    <xf numFmtId="0" fontId="8" fillId="3" borderId="1" xfId="0" applyFont="1" applyFill="1" applyBorder="1" applyAlignment="1" applyProtection="1">
      <alignment horizontal="center" vertical="center"/>
      <protection hidden="1"/>
    </xf>
    <xf numFmtId="0" fontId="8" fillId="3" borderId="1" xfId="0" applyFont="1" applyFill="1" applyBorder="1" applyAlignment="1" applyProtection="1">
      <alignment horizontal="center" vertical="center" wrapText="1"/>
      <protection hidden="1"/>
    </xf>
    <xf numFmtId="44" fontId="0" fillId="3" borderId="0" xfId="0" applyNumberFormat="1" applyFill="1" applyProtection="1">
      <protection hidden="1"/>
    </xf>
    <xf numFmtId="44" fontId="0" fillId="3" borderId="1" xfId="1" applyFont="1" applyFill="1" applyBorder="1" applyAlignment="1" applyProtection="1">
      <alignment horizontal="center" vertical="center"/>
      <protection hidden="1"/>
    </xf>
    <xf numFmtId="44" fontId="0" fillId="3" borderId="10" xfId="1" applyFont="1" applyFill="1" applyBorder="1" applyAlignment="1" applyProtection="1">
      <alignment horizontal="center" vertical="center"/>
      <protection hidden="1"/>
    </xf>
    <xf numFmtId="44" fontId="0" fillId="7" borderId="26" xfId="0" applyNumberFormat="1" applyFill="1" applyBorder="1" applyAlignment="1" applyProtection="1">
      <alignment horizontal="center" vertical="center"/>
      <protection hidden="1"/>
    </xf>
    <xf numFmtId="44" fontId="0" fillId="3" borderId="45" xfId="1" applyFont="1" applyFill="1" applyBorder="1" applyAlignment="1" applyProtection="1">
      <alignment horizontal="center" vertical="center"/>
      <protection hidden="1"/>
    </xf>
    <xf numFmtId="44" fontId="0" fillId="7" borderId="22" xfId="0" applyNumberFormat="1" applyFill="1" applyBorder="1" applyAlignment="1" applyProtection="1">
      <alignment horizontal="center" vertical="center"/>
      <protection hidden="1"/>
    </xf>
    <xf numFmtId="44" fontId="8" fillId="6" borderId="28" xfId="1" applyFont="1" applyFill="1" applyBorder="1" applyAlignment="1" applyProtection="1">
      <alignment horizontal="center" vertical="center"/>
      <protection hidden="1"/>
    </xf>
    <xf numFmtId="44" fontId="8" fillId="6" borderId="29" xfId="1" applyFont="1" applyFill="1" applyBorder="1" applyAlignment="1" applyProtection="1">
      <alignment horizontal="center" vertical="center"/>
      <protection hidden="1"/>
    </xf>
    <xf numFmtId="0" fontId="3" fillId="0" borderId="25" xfId="0" applyFont="1" applyBorder="1" applyAlignment="1" applyProtection="1">
      <alignment horizontal="left" vertical="center"/>
      <protection hidden="1"/>
    </xf>
    <xf numFmtId="0" fontId="3" fillId="0" borderId="21" xfId="0" applyFont="1" applyBorder="1" applyAlignment="1" applyProtection="1">
      <alignment horizontal="left" vertical="center"/>
      <protection hidden="1"/>
    </xf>
    <xf numFmtId="0" fontId="2" fillId="8" borderId="27" xfId="0" applyFont="1" applyFill="1" applyBorder="1" applyAlignment="1" applyProtection="1">
      <alignment horizontal="right"/>
      <protection hidden="1"/>
    </xf>
    <xf numFmtId="0" fontId="8" fillId="11" borderId="1" xfId="0" applyFont="1" applyFill="1" applyBorder="1" applyAlignment="1" applyProtection="1">
      <alignment horizontal="center" vertical="center" wrapText="1"/>
      <protection hidden="1"/>
    </xf>
    <xf numFmtId="0" fontId="0" fillId="0" borderId="25" xfId="0" applyBorder="1" applyAlignment="1" applyProtection="1">
      <alignment wrapText="1"/>
      <protection hidden="1"/>
    </xf>
    <xf numFmtId="44" fontId="0" fillId="4" borderId="1" xfId="1" applyFont="1" applyFill="1" applyBorder="1" applyAlignment="1" applyProtection="1">
      <alignment horizontal="center" vertical="center"/>
      <protection locked="0"/>
    </xf>
    <xf numFmtId="0" fontId="3" fillId="10" borderId="25" xfId="0" applyFont="1" applyFill="1" applyBorder="1" applyAlignment="1" applyProtection="1">
      <alignment horizontal="center" vertical="center"/>
      <protection hidden="1"/>
    </xf>
    <xf numFmtId="0" fontId="9" fillId="8" borderId="13" xfId="0" applyFont="1" applyFill="1" applyBorder="1" applyAlignment="1" applyProtection="1">
      <alignment horizontal="left"/>
      <protection hidden="1"/>
    </xf>
    <xf numFmtId="0" fontId="9" fillId="8" borderId="14" xfId="0" applyFont="1" applyFill="1" applyBorder="1" applyAlignment="1" applyProtection="1">
      <alignment horizontal="left"/>
      <protection hidden="1"/>
    </xf>
    <xf numFmtId="0" fontId="4" fillId="8" borderId="14" xfId="0" applyFont="1" applyFill="1" applyBorder="1" applyProtection="1">
      <protection hidden="1"/>
    </xf>
    <xf numFmtId="0" fontId="7" fillId="8" borderId="16" xfId="0" applyFont="1" applyFill="1" applyBorder="1" applyProtection="1">
      <protection hidden="1"/>
    </xf>
    <xf numFmtId="0" fontId="7" fillId="8" borderId="0" xfId="0" applyFont="1" applyFill="1" applyProtection="1">
      <protection hidden="1"/>
    </xf>
    <xf numFmtId="0" fontId="5" fillId="2" borderId="18" xfId="0" applyFont="1" applyFill="1" applyBorder="1" applyAlignment="1" applyProtection="1">
      <alignment horizontal="right"/>
      <protection hidden="1"/>
    </xf>
    <xf numFmtId="0" fontId="2" fillId="8" borderId="13" xfId="0" applyFont="1" applyFill="1" applyBorder="1" applyAlignment="1" applyProtection="1">
      <alignment horizontal="center" vertical="center"/>
      <protection hidden="1"/>
    </xf>
    <xf numFmtId="0" fontId="2" fillId="8" borderId="14" xfId="0" applyFont="1" applyFill="1" applyBorder="1" applyAlignment="1" applyProtection="1">
      <alignment horizontal="center"/>
      <protection hidden="1"/>
    </xf>
    <xf numFmtId="0" fontId="2" fillId="8" borderId="15" xfId="0" applyFont="1" applyFill="1" applyBorder="1" applyAlignment="1" applyProtection="1">
      <alignment horizontal="left" vertical="center"/>
      <protection hidden="1"/>
    </xf>
    <xf numFmtId="0" fontId="0" fillId="0" borderId="25" xfId="0" applyBorder="1" applyAlignment="1" applyProtection="1">
      <alignment horizontal="center" vertical="center"/>
      <protection hidden="1"/>
    </xf>
    <xf numFmtId="0" fontId="0" fillId="0" borderId="1" xfId="0" applyBorder="1" applyAlignment="1" applyProtection="1">
      <alignment vertical="top" wrapText="1"/>
      <protection hidden="1"/>
    </xf>
    <xf numFmtId="0" fontId="0" fillId="0" borderId="26" xfId="0" applyBorder="1" applyAlignment="1" applyProtection="1">
      <alignment horizontal="left" vertical="center" wrapText="1"/>
      <protection hidden="1"/>
    </xf>
    <xf numFmtId="0" fontId="0" fillId="0" borderId="45" xfId="0" applyBorder="1" applyAlignment="1" applyProtection="1">
      <alignment vertical="top" wrapText="1"/>
      <protection hidden="1"/>
    </xf>
    <xf numFmtId="0" fontId="0" fillId="0" borderId="22" xfId="0" applyBorder="1" applyAlignment="1" applyProtection="1">
      <alignment horizontal="left" vertical="center" wrapText="1"/>
      <protection hidden="1"/>
    </xf>
    <xf numFmtId="0" fontId="0" fillId="0" borderId="28" xfId="0" applyBorder="1" applyAlignment="1" applyProtection="1">
      <alignment vertical="top" wrapText="1"/>
      <protection hidden="1"/>
    </xf>
    <xf numFmtId="0" fontId="0" fillId="0" borderId="29" xfId="0" applyBorder="1" applyAlignment="1" applyProtection="1">
      <alignment horizontal="left" vertical="center" wrapText="1"/>
      <protection hidden="1"/>
    </xf>
    <xf numFmtId="0" fontId="9" fillId="8" borderId="13" xfId="0" applyFont="1" applyFill="1" applyBorder="1" applyAlignment="1" applyProtection="1">
      <alignment horizontal="center"/>
      <protection hidden="1"/>
    </xf>
    <xf numFmtId="0" fontId="4" fillId="5" borderId="15" xfId="0" applyFont="1" applyFill="1" applyBorder="1" applyAlignment="1" applyProtection="1">
      <alignment horizontal="left"/>
      <protection hidden="1"/>
    </xf>
    <xf numFmtId="0" fontId="7" fillId="8" borderId="16" xfId="0" applyFont="1" applyFill="1" applyBorder="1" applyAlignment="1" applyProtection="1">
      <alignment horizontal="center"/>
      <protection hidden="1"/>
    </xf>
    <xf numFmtId="0" fontId="4" fillId="5" borderId="17" xfId="0" applyFont="1" applyFill="1" applyBorder="1" applyAlignment="1" applyProtection="1">
      <alignment horizontal="left"/>
      <protection hidden="1"/>
    </xf>
    <xf numFmtId="0" fontId="3" fillId="10" borderId="38" xfId="0" applyFont="1" applyFill="1" applyBorder="1" applyAlignment="1" applyProtection="1">
      <alignment horizontal="center" vertical="center"/>
      <protection hidden="1"/>
    </xf>
    <xf numFmtId="0" fontId="0" fillId="4" borderId="1" xfId="0" applyFill="1" applyBorder="1" applyAlignment="1" applyProtection="1">
      <alignment horizontal="center" vertical="center"/>
      <protection locked="0"/>
    </xf>
    <xf numFmtId="44" fontId="0" fillId="7" borderId="1" xfId="1" applyFont="1" applyFill="1" applyBorder="1" applyAlignment="1" applyProtection="1">
      <alignment horizontal="center" vertical="center"/>
      <protection hidden="1"/>
    </xf>
    <xf numFmtId="0" fontId="8" fillId="6" borderId="27" xfId="0" applyFont="1" applyFill="1" applyBorder="1" applyAlignment="1" applyProtection="1">
      <alignment horizontal="right"/>
      <protection hidden="1"/>
    </xf>
    <xf numFmtId="0" fontId="8" fillId="6" borderId="28" xfId="0" applyFont="1" applyFill="1" applyBorder="1" applyAlignment="1" applyProtection="1">
      <alignment horizontal="center" vertical="center"/>
      <protection hidden="1"/>
    </xf>
    <xf numFmtId="0" fontId="8" fillId="6" borderId="18" xfId="0" applyFont="1" applyFill="1" applyBorder="1" applyAlignment="1" applyProtection="1">
      <alignment horizontal="right"/>
      <protection hidden="1"/>
    </xf>
    <xf numFmtId="0" fontId="8" fillId="6" borderId="19" xfId="0" applyFont="1" applyFill="1" applyBorder="1" applyAlignment="1" applyProtection="1">
      <alignment horizontal="center" vertical="center"/>
      <protection hidden="1"/>
    </xf>
    <xf numFmtId="44" fontId="8" fillId="6" borderId="19" xfId="1" applyFont="1" applyFill="1" applyBorder="1" applyAlignment="1" applyProtection="1">
      <alignment horizontal="center" vertical="center"/>
      <protection hidden="1"/>
    </xf>
    <xf numFmtId="0" fontId="8" fillId="6" borderId="44" xfId="0" applyFont="1" applyFill="1" applyBorder="1" applyAlignment="1" applyProtection="1">
      <alignment horizontal="right" vertical="center"/>
      <protection hidden="1"/>
    </xf>
    <xf numFmtId="0" fontId="8" fillId="12" borderId="28" xfId="1" applyNumberFormat="1" applyFont="1" applyFill="1" applyBorder="1" applyAlignment="1" applyProtection="1">
      <alignment horizontal="center" vertical="center"/>
      <protection hidden="1"/>
    </xf>
    <xf numFmtId="0" fontId="0" fillId="4" borderId="45" xfId="0"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wrapText="1"/>
      <protection locked="0"/>
    </xf>
    <xf numFmtId="44" fontId="0" fillId="7" borderId="1" xfId="1" applyFont="1" applyFill="1" applyBorder="1" applyAlignment="1" applyProtection="1">
      <alignment horizontal="center" vertical="center" wrapText="1"/>
      <protection hidden="1"/>
    </xf>
    <xf numFmtId="0" fontId="2" fillId="8" borderId="0" xfId="0" applyFont="1" applyFill="1" applyProtection="1">
      <protection hidden="1"/>
    </xf>
    <xf numFmtId="0" fontId="3" fillId="10" borderId="36" xfId="0" applyFont="1" applyFill="1" applyBorder="1" applyAlignment="1" applyProtection="1">
      <alignment horizontal="center"/>
      <protection hidden="1"/>
    </xf>
    <xf numFmtId="0" fontId="3" fillId="6" borderId="7" xfId="0" applyFont="1" applyFill="1" applyBorder="1" applyAlignment="1" applyProtection="1">
      <alignment horizontal="center"/>
      <protection hidden="1"/>
    </xf>
    <xf numFmtId="0" fontId="3" fillId="6" borderId="1" xfId="0" applyFont="1" applyFill="1" applyBorder="1" applyAlignment="1" applyProtection="1">
      <alignment horizontal="center"/>
      <protection hidden="1"/>
    </xf>
    <xf numFmtId="0" fontId="0" fillId="7" borderId="10" xfId="0" applyFill="1" applyBorder="1" applyAlignment="1" applyProtection="1">
      <alignment horizontal="center"/>
      <protection hidden="1"/>
    </xf>
    <xf numFmtId="0" fontId="0" fillId="7" borderId="1" xfId="0" applyFill="1" applyBorder="1" applyAlignment="1" applyProtection="1">
      <alignment horizontal="center"/>
      <protection hidden="1"/>
    </xf>
    <xf numFmtId="0" fontId="0" fillId="8" borderId="15" xfId="0" applyFill="1" applyBorder="1" applyProtection="1">
      <protection hidden="1"/>
    </xf>
    <xf numFmtId="0" fontId="0" fillId="8" borderId="17" xfId="0" applyFill="1" applyBorder="1" applyProtection="1">
      <protection hidden="1"/>
    </xf>
    <xf numFmtId="0" fontId="2" fillId="8" borderId="32" xfId="0" applyFont="1" applyFill="1" applyBorder="1" applyAlignment="1" applyProtection="1">
      <alignment horizontal="center" vertical="center"/>
      <protection locked="0"/>
    </xf>
    <xf numFmtId="0" fontId="2" fillId="8" borderId="30" xfId="0" applyFont="1" applyFill="1" applyBorder="1" applyAlignment="1" applyProtection="1">
      <alignment horizontal="center" vertical="center" wrapText="1"/>
      <protection locked="0"/>
    </xf>
    <xf numFmtId="0" fontId="2" fillId="8" borderId="30" xfId="0" applyFont="1" applyFill="1" applyBorder="1" applyAlignment="1" applyProtection="1">
      <alignment horizontal="center" vertical="center"/>
      <protection locked="0"/>
    </xf>
    <xf numFmtId="0" fontId="2" fillId="8" borderId="31" xfId="0" applyFont="1" applyFill="1" applyBorder="1" applyAlignment="1" applyProtection="1">
      <alignment horizontal="center" vertical="center" wrapText="1"/>
      <protection locked="0"/>
    </xf>
    <xf numFmtId="0" fontId="0" fillId="4" borderId="1" xfId="0" applyFill="1" applyBorder="1" applyProtection="1">
      <protection locked="0"/>
    </xf>
    <xf numFmtId="44" fontId="0" fillId="4" borderId="26" xfId="1" applyFont="1" applyFill="1" applyBorder="1" applyAlignment="1" applyProtection="1">
      <alignment horizontal="center" vertical="center"/>
      <protection locked="0"/>
    </xf>
    <xf numFmtId="0" fontId="0" fillId="4" borderId="28" xfId="0" applyFill="1" applyBorder="1" applyAlignment="1" applyProtection="1">
      <alignment horizontal="center" vertical="center"/>
      <protection locked="0"/>
    </xf>
    <xf numFmtId="0" fontId="0" fillId="4" borderId="28" xfId="0" applyFill="1" applyBorder="1" applyProtection="1">
      <protection locked="0"/>
    </xf>
    <xf numFmtId="44" fontId="0" fillId="4" borderId="29" xfId="1" applyFont="1" applyFill="1" applyBorder="1" applyAlignment="1" applyProtection="1">
      <alignment horizontal="center" vertical="center"/>
      <protection locked="0"/>
    </xf>
    <xf numFmtId="0" fontId="2" fillId="8" borderId="32" xfId="0" applyFont="1" applyFill="1" applyBorder="1" applyAlignment="1" applyProtection="1">
      <alignment horizontal="center" vertical="center"/>
      <protection hidden="1"/>
    </xf>
    <xf numFmtId="0" fontId="2" fillId="8" borderId="30" xfId="0" applyFont="1" applyFill="1" applyBorder="1" applyAlignment="1" applyProtection="1">
      <alignment horizontal="center" vertical="center" wrapText="1"/>
      <protection hidden="1"/>
    </xf>
    <xf numFmtId="0" fontId="2" fillId="8" borderId="30" xfId="0" applyFont="1" applyFill="1" applyBorder="1" applyAlignment="1" applyProtection="1">
      <alignment horizontal="center" vertical="center"/>
      <protection hidden="1"/>
    </xf>
    <xf numFmtId="0" fontId="2" fillId="8" borderId="31" xfId="0" applyFont="1" applyFill="1" applyBorder="1" applyAlignment="1" applyProtection="1">
      <alignment horizontal="center" vertical="center" wrapText="1"/>
      <protection hidden="1"/>
    </xf>
    <xf numFmtId="0" fontId="0" fillId="4" borderId="25" xfId="0" applyFill="1" applyBorder="1" applyAlignment="1" applyProtection="1">
      <alignment wrapText="1"/>
      <protection locked="0"/>
    </xf>
    <xf numFmtId="0" fontId="0" fillId="6" borderId="25" xfId="0" applyFill="1" applyBorder="1" applyAlignment="1" applyProtection="1">
      <alignment horizontal="center" vertical="center"/>
      <protection hidden="1"/>
    </xf>
    <xf numFmtId="0" fontId="0" fillId="6" borderId="27" xfId="0" applyFill="1" applyBorder="1" applyAlignment="1" applyProtection="1">
      <alignment horizontal="center" vertical="center"/>
      <protection hidden="1"/>
    </xf>
    <xf numFmtId="44" fontId="3" fillId="6" borderId="1" xfId="1" applyFont="1" applyFill="1" applyBorder="1" applyAlignment="1">
      <alignment vertical="center"/>
    </xf>
    <xf numFmtId="44" fontId="3" fillId="0" borderId="0" xfId="1" applyFont="1" applyFill="1" applyBorder="1" applyAlignment="1">
      <alignment vertical="center"/>
    </xf>
    <xf numFmtId="164" fontId="8" fillId="6" borderId="45" xfId="0" applyNumberFormat="1" applyFont="1" applyFill="1" applyBorder="1" applyAlignment="1">
      <alignment vertical="center" wrapText="1"/>
    </xf>
    <xf numFmtId="0" fontId="3" fillId="10" borderId="42" xfId="0" applyFont="1" applyFill="1" applyBorder="1" applyAlignment="1" applyProtection="1">
      <alignment horizontal="center" vertical="center"/>
      <protection hidden="1"/>
    </xf>
    <xf numFmtId="0" fontId="0" fillId="0" borderId="42" xfId="0" applyBorder="1" applyAlignment="1" applyProtection="1">
      <alignment wrapText="1"/>
      <protection hidden="1"/>
    </xf>
    <xf numFmtId="0" fontId="0" fillId="4" borderId="42" xfId="0" applyFill="1" applyBorder="1" applyAlignment="1" applyProtection="1">
      <alignment wrapText="1"/>
      <protection locked="0"/>
    </xf>
    <xf numFmtId="0" fontId="8" fillId="6" borderId="46" xfId="0" applyFont="1" applyFill="1" applyBorder="1" applyAlignment="1" applyProtection="1">
      <alignment horizontal="right" wrapText="1"/>
      <protection hidden="1"/>
    </xf>
    <xf numFmtId="0" fontId="8" fillId="6" borderId="1" xfId="0" applyFont="1" applyFill="1" applyBorder="1" applyAlignment="1" applyProtection="1">
      <alignment horizontal="center"/>
      <protection hidden="1"/>
    </xf>
    <xf numFmtId="44" fontId="8" fillId="6" borderId="1" xfId="1" applyFont="1" applyFill="1" applyBorder="1" applyAlignment="1" applyProtection="1">
      <alignment horizontal="center" vertical="center"/>
      <protection hidden="1"/>
    </xf>
    <xf numFmtId="0" fontId="5" fillId="2" borderId="1" xfId="0" applyFont="1" applyFill="1" applyBorder="1" applyAlignment="1" applyProtection="1">
      <alignment horizontal="right"/>
      <protection hidden="1"/>
    </xf>
    <xf numFmtId="0" fontId="5" fillId="2" borderId="10" xfId="0" applyFont="1" applyFill="1" applyBorder="1" applyAlignment="1" applyProtection="1">
      <alignment horizontal="right" vertical="center"/>
      <protection hidden="1"/>
    </xf>
    <xf numFmtId="0" fontId="9" fillId="8" borderId="0" xfId="0" applyFont="1" applyFill="1" applyAlignment="1" applyProtection="1">
      <alignment horizontal="left"/>
      <protection hidden="1"/>
    </xf>
    <xf numFmtId="0" fontId="5" fillId="0" borderId="0" xfId="0" applyFont="1" applyAlignment="1">
      <alignment horizontal="right"/>
    </xf>
    <xf numFmtId="0" fontId="5" fillId="0" borderId="0" xfId="0" applyFont="1" applyAlignment="1">
      <alignment horizontal="left"/>
    </xf>
    <xf numFmtId="0" fontId="3" fillId="11" borderId="1" xfId="0" applyFont="1" applyFill="1" applyBorder="1" applyAlignment="1" applyProtection="1">
      <alignment horizontal="center" vertical="center" wrapText="1"/>
      <protection hidden="1"/>
    </xf>
    <xf numFmtId="0" fontId="3" fillId="0" borderId="0" xfId="0" applyFont="1" applyAlignment="1">
      <alignment horizontal="center" vertical="center"/>
    </xf>
    <xf numFmtId="0" fontId="3" fillId="0" borderId="0" xfId="0" applyFont="1" applyAlignment="1">
      <alignment horizontal="right" vertical="center"/>
    </xf>
    <xf numFmtId="0" fontId="10" fillId="8" borderId="1" xfId="0" applyFont="1" applyFill="1" applyBorder="1" applyAlignment="1" applyProtection="1">
      <alignment horizontal="center"/>
      <protection hidden="1"/>
    </xf>
    <xf numFmtId="0" fontId="10" fillId="8" borderId="1" xfId="0" applyFont="1" applyFill="1" applyBorder="1" applyAlignment="1" applyProtection="1">
      <alignment horizontal="center" vertical="center" wrapText="1"/>
      <protection hidden="1"/>
    </xf>
    <xf numFmtId="0" fontId="3" fillId="0" borderId="1" xfId="0" applyFont="1" applyBorder="1" applyAlignment="1" applyProtection="1">
      <alignment vertical="top"/>
      <protection hidden="1"/>
    </xf>
    <xf numFmtId="0" fontId="12" fillId="8" borderId="17" xfId="0" applyFont="1" applyFill="1" applyBorder="1" applyAlignment="1" applyProtection="1">
      <alignment wrapText="1"/>
      <protection hidden="1"/>
    </xf>
    <xf numFmtId="0" fontId="0" fillId="11" borderId="1" xfId="1" applyNumberFormat="1" applyFont="1" applyFill="1" applyBorder="1" applyAlignment="1">
      <alignment horizontal="center" vertical="center"/>
    </xf>
    <xf numFmtId="44" fontId="3" fillId="7" borderId="1" xfId="0" applyNumberFormat="1" applyFont="1" applyFill="1" applyBorder="1" applyAlignment="1" applyProtection="1">
      <alignment horizontal="center" vertical="center"/>
      <protection hidden="1"/>
    </xf>
    <xf numFmtId="0" fontId="9" fillId="5" borderId="0" xfId="0" applyFont="1" applyFill="1" applyAlignment="1" applyProtection="1">
      <alignment horizontal="left"/>
      <protection hidden="1"/>
    </xf>
    <xf numFmtId="0" fontId="4" fillId="5" borderId="0" xfId="0" applyFont="1" applyFill="1" applyProtection="1">
      <protection hidden="1"/>
    </xf>
    <xf numFmtId="0" fontId="7" fillId="5" borderId="0" xfId="0" applyFont="1" applyFill="1" applyProtection="1">
      <protection hidden="1"/>
    </xf>
    <xf numFmtId="0" fontId="10" fillId="5" borderId="1" xfId="0" applyFont="1" applyFill="1" applyBorder="1" applyAlignment="1" applyProtection="1">
      <alignment vertical="center"/>
      <protection hidden="1"/>
    </xf>
    <xf numFmtId="0" fontId="10" fillId="5" borderId="10" xfId="0" applyFont="1" applyFill="1" applyBorder="1" applyAlignment="1" applyProtection="1">
      <alignment vertical="center"/>
      <protection hidden="1"/>
    </xf>
    <xf numFmtId="0" fontId="8" fillId="6" borderId="1" xfId="0" applyFont="1" applyFill="1" applyBorder="1" applyAlignment="1" applyProtection="1">
      <alignment vertical="center" wrapText="1"/>
      <protection hidden="1"/>
    </xf>
    <xf numFmtId="0" fontId="0" fillId="0" borderId="1" xfId="0" applyBorder="1" applyAlignment="1" applyProtection="1">
      <alignment vertical="center"/>
      <protection hidden="1"/>
    </xf>
    <xf numFmtId="0" fontId="0" fillId="0" borderId="1" xfId="0" applyBorder="1" applyAlignment="1" applyProtection="1">
      <alignment horizontal="left" vertical="center"/>
      <protection hidden="1"/>
    </xf>
    <xf numFmtId="44" fontId="3" fillId="6" borderId="1" xfId="1" applyFont="1" applyFill="1" applyBorder="1" applyAlignment="1" applyProtection="1">
      <alignment vertical="center"/>
      <protection hidden="1"/>
    </xf>
    <xf numFmtId="164" fontId="8" fillId="6" borderId="45" xfId="0" applyNumberFormat="1" applyFont="1" applyFill="1" applyBorder="1" applyAlignment="1" applyProtection="1">
      <alignment vertical="center" wrapText="1"/>
      <protection hidden="1"/>
    </xf>
    <xf numFmtId="0" fontId="0" fillId="11" borderId="1" xfId="1" applyNumberFormat="1" applyFont="1" applyFill="1" applyBorder="1" applyAlignment="1" applyProtection="1">
      <alignment horizontal="center" vertical="center"/>
      <protection hidden="1"/>
    </xf>
    <xf numFmtId="164" fontId="8" fillId="0" borderId="0" xfId="0" applyNumberFormat="1" applyFont="1" applyAlignment="1" applyProtection="1">
      <alignment vertical="center" wrapText="1"/>
      <protection hidden="1"/>
    </xf>
    <xf numFmtId="1" fontId="0" fillId="11" borderId="1" xfId="1" applyNumberFormat="1" applyFont="1" applyFill="1" applyBorder="1" applyAlignment="1" applyProtection="1">
      <alignment horizontal="center" vertical="center"/>
      <protection hidden="1"/>
    </xf>
    <xf numFmtId="0" fontId="14" fillId="4" borderId="20" xfId="0" applyFont="1" applyFill="1" applyBorder="1" applyAlignment="1" applyProtection="1">
      <alignment horizontal="left" vertical="center" wrapText="1"/>
      <protection locked="0"/>
    </xf>
    <xf numFmtId="0" fontId="12" fillId="8" borderId="15" xfId="0" applyFont="1" applyFill="1" applyBorder="1" applyAlignment="1" applyProtection="1">
      <alignment wrapText="1"/>
      <protection hidden="1"/>
    </xf>
    <xf numFmtId="0" fontId="0" fillId="0" borderId="0" xfId="0" applyProtection="1">
      <protection locked="0"/>
    </xf>
    <xf numFmtId="0" fontId="3" fillId="0" borderId="0" xfId="0" applyFont="1" applyAlignment="1">
      <alignment horizontal="left" wrapText="1"/>
    </xf>
    <xf numFmtId="44" fontId="0" fillId="0" borderId="0" xfId="0" applyNumberFormat="1"/>
    <xf numFmtId="44" fontId="3" fillId="3" borderId="1" xfId="1" applyFont="1" applyFill="1" applyBorder="1" applyProtection="1">
      <protection hidden="1"/>
    </xf>
    <xf numFmtId="44" fontId="18" fillId="7" borderId="28" xfId="1" applyFont="1" applyFill="1" applyBorder="1" applyAlignment="1" applyProtection="1">
      <alignment horizontal="center" vertical="center"/>
      <protection hidden="1"/>
    </xf>
    <xf numFmtId="0" fontId="14" fillId="3" borderId="11" xfId="0" applyFont="1" applyFill="1" applyBorder="1" applyAlignment="1" applyProtection="1">
      <alignment horizontal="left" wrapText="1"/>
      <protection hidden="1"/>
    </xf>
    <xf numFmtId="0" fontId="14" fillId="3" borderId="12" xfId="0" applyFont="1" applyFill="1" applyBorder="1" applyAlignment="1" applyProtection="1">
      <alignment horizontal="left"/>
      <protection hidden="1"/>
    </xf>
    <xf numFmtId="0" fontId="0" fillId="7" borderId="18" xfId="0" applyFill="1" applyBorder="1" applyAlignment="1" applyProtection="1">
      <alignment horizontal="left" vertical="top" wrapText="1"/>
      <protection hidden="1"/>
    </xf>
    <xf numFmtId="0" fontId="0" fillId="7" borderId="19" xfId="0" applyFill="1" applyBorder="1" applyAlignment="1" applyProtection="1">
      <alignment horizontal="left" vertical="top" wrapText="1"/>
      <protection hidden="1"/>
    </xf>
    <xf numFmtId="0" fontId="0" fillId="7" borderId="20" xfId="0" applyFill="1" applyBorder="1" applyAlignment="1" applyProtection="1">
      <alignment horizontal="left" vertical="top" wrapText="1"/>
      <protection hidden="1"/>
    </xf>
    <xf numFmtId="0" fontId="10" fillId="8" borderId="33" xfId="0" applyFont="1" applyFill="1" applyBorder="1" applyAlignment="1" applyProtection="1">
      <alignment horizontal="center" vertical="center"/>
      <protection hidden="1"/>
    </xf>
    <xf numFmtId="0" fontId="10" fillId="8" borderId="35" xfId="0" applyFont="1" applyFill="1" applyBorder="1" applyAlignment="1" applyProtection="1">
      <alignment horizontal="center" vertical="center"/>
      <protection hidden="1"/>
    </xf>
    <xf numFmtId="0" fontId="10" fillId="8" borderId="34" xfId="0" applyFont="1" applyFill="1" applyBorder="1" applyAlignment="1" applyProtection="1">
      <alignment horizontal="center" vertical="center"/>
      <protection hidden="1"/>
    </xf>
    <xf numFmtId="0" fontId="2" fillId="8" borderId="21" xfId="0" applyFont="1" applyFill="1" applyBorder="1" applyAlignment="1" applyProtection="1">
      <alignment horizontal="center" vertical="center"/>
      <protection hidden="1"/>
    </xf>
    <xf numFmtId="0" fontId="2" fillId="8" borderId="23" xfId="0" applyFont="1" applyFill="1" applyBorder="1" applyAlignment="1" applyProtection="1">
      <alignment horizontal="center" vertical="center"/>
      <protection hidden="1"/>
    </xf>
    <xf numFmtId="0" fontId="8" fillId="9" borderId="1" xfId="0" applyFont="1" applyFill="1" applyBorder="1" applyAlignment="1" applyProtection="1">
      <alignment horizontal="center" vertical="center" wrapText="1"/>
      <protection hidden="1"/>
    </xf>
    <xf numFmtId="0" fontId="8" fillId="6" borderId="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left"/>
      <protection hidden="1"/>
    </xf>
    <xf numFmtId="0" fontId="14" fillId="3" borderId="9" xfId="0" applyFont="1" applyFill="1" applyBorder="1" applyAlignment="1" applyProtection="1">
      <alignment horizontal="left"/>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protection hidden="1"/>
    </xf>
    <xf numFmtId="0" fontId="15" fillId="0" borderId="7" xfId="0" applyFont="1" applyBorder="1" applyAlignment="1" applyProtection="1">
      <alignment horizontal="left" vertical="top" wrapText="1"/>
      <protection hidden="1"/>
    </xf>
    <xf numFmtId="0" fontId="15" fillId="0" borderId="8" xfId="0" applyFont="1" applyBorder="1" applyAlignment="1" applyProtection="1">
      <alignment horizontal="left" vertical="top" wrapText="1"/>
      <protection hidden="1"/>
    </xf>
    <xf numFmtId="0" fontId="15" fillId="0" borderId="9" xfId="0" applyFont="1" applyBorder="1" applyAlignment="1" applyProtection="1">
      <alignment horizontal="left" vertical="top" wrapText="1"/>
      <protection hidden="1"/>
    </xf>
    <xf numFmtId="0" fontId="8" fillId="9" borderId="11" xfId="0" applyFont="1" applyFill="1" applyBorder="1" applyAlignment="1" applyProtection="1">
      <alignment horizontal="center" vertical="center" wrapText="1"/>
      <protection hidden="1"/>
    </xf>
    <xf numFmtId="0" fontId="8" fillId="9" borderId="12" xfId="0" applyFont="1" applyFill="1" applyBorder="1" applyAlignment="1" applyProtection="1">
      <alignment horizontal="center" vertical="center" wrapText="1"/>
      <protection hidden="1"/>
    </xf>
    <xf numFmtId="0" fontId="8" fillId="6" borderId="22" xfId="0" applyFont="1" applyFill="1" applyBorder="1" applyAlignment="1" applyProtection="1">
      <alignment horizontal="center" vertical="center" wrapText="1"/>
      <protection hidden="1"/>
    </xf>
    <xf numFmtId="0" fontId="8" fillId="6" borderId="24" xfId="0" applyFont="1" applyFill="1" applyBorder="1" applyAlignment="1" applyProtection="1">
      <alignment horizontal="center" vertical="center" wrapText="1"/>
      <protection hidden="1"/>
    </xf>
    <xf numFmtId="0" fontId="10" fillId="8" borderId="16" xfId="0" applyFont="1" applyFill="1" applyBorder="1" applyAlignment="1" applyProtection="1">
      <alignment horizontal="center" vertical="center"/>
      <protection hidden="1"/>
    </xf>
    <xf numFmtId="0" fontId="10" fillId="8" borderId="39" xfId="0" applyFont="1" applyFill="1" applyBorder="1" applyAlignment="1" applyProtection="1">
      <alignment horizontal="center" vertical="center"/>
      <protection hidden="1"/>
    </xf>
    <xf numFmtId="0" fontId="3" fillId="3" borderId="1" xfId="0" applyFont="1" applyFill="1" applyBorder="1" applyAlignment="1" applyProtection="1">
      <alignment horizontal="center" vertical="center" wrapText="1"/>
      <protection hidden="1"/>
    </xf>
    <xf numFmtId="0" fontId="3" fillId="10" borderId="1" xfId="0" applyFont="1" applyFill="1" applyBorder="1" applyAlignment="1" applyProtection="1">
      <alignment horizontal="center" vertical="center"/>
      <protection hidden="1"/>
    </xf>
    <xf numFmtId="0" fontId="14" fillId="3" borderId="10" xfId="0" applyFont="1" applyFill="1" applyBorder="1" applyAlignment="1" applyProtection="1">
      <alignment horizontal="left"/>
      <protection hidden="1"/>
    </xf>
    <xf numFmtId="0" fontId="14" fillId="3" borderId="11" xfId="0" applyFont="1" applyFill="1" applyBorder="1" applyAlignment="1" applyProtection="1">
      <alignment horizontal="left"/>
      <protection hidden="1"/>
    </xf>
    <xf numFmtId="0" fontId="3" fillId="6" borderId="1" xfId="0" applyFont="1" applyFill="1" applyBorder="1" applyAlignment="1" applyProtection="1">
      <alignment horizontal="right" vertical="center"/>
      <protection hidden="1"/>
    </xf>
    <xf numFmtId="0" fontId="5" fillId="3" borderId="1" xfId="0" applyFont="1" applyFill="1" applyBorder="1" applyAlignment="1" applyProtection="1">
      <alignment horizontal="left"/>
      <protection hidden="1"/>
    </xf>
    <xf numFmtId="0" fontId="3" fillId="6" borderId="1" xfId="0" applyFont="1" applyFill="1" applyBorder="1" applyAlignment="1" applyProtection="1">
      <alignment horizontal="center" vertical="center"/>
      <protection hidden="1"/>
    </xf>
    <xf numFmtId="0" fontId="8" fillId="3" borderId="45" xfId="0" applyFont="1" applyFill="1" applyBorder="1" applyAlignment="1" applyProtection="1">
      <alignment horizontal="center" vertical="center"/>
      <protection hidden="1"/>
    </xf>
    <xf numFmtId="0" fontId="3" fillId="6" borderId="1" xfId="0" applyFont="1" applyFill="1" applyBorder="1" applyAlignment="1">
      <alignment horizontal="right" vertical="center"/>
    </xf>
    <xf numFmtId="0" fontId="3" fillId="6" borderId="1" xfId="0" applyFont="1" applyFill="1" applyBorder="1" applyAlignment="1" applyProtection="1">
      <alignment horizontal="left" vertical="center"/>
      <protection hidden="1"/>
    </xf>
    <xf numFmtId="0" fontId="3" fillId="6" borderId="10" xfId="0" applyFont="1" applyFill="1" applyBorder="1" applyAlignment="1" applyProtection="1">
      <alignment horizontal="left" vertical="center"/>
      <protection hidden="1"/>
    </xf>
    <xf numFmtId="0" fontId="3" fillId="6" borderId="12" xfId="0" applyFont="1" applyFill="1" applyBorder="1" applyAlignment="1" applyProtection="1">
      <alignment horizontal="left" vertical="center"/>
      <protection hidden="1"/>
    </xf>
    <xf numFmtId="0" fontId="8" fillId="13" borderId="45" xfId="0" applyFont="1" applyFill="1" applyBorder="1" applyAlignment="1" applyProtection="1">
      <alignment horizontal="center" vertical="center"/>
      <protection hidden="1"/>
    </xf>
    <xf numFmtId="0" fontId="3" fillId="13" borderId="45" xfId="0" applyFont="1" applyFill="1" applyBorder="1" applyAlignment="1" applyProtection="1">
      <alignment horizontal="center" vertical="center"/>
      <protection hidden="1"/>
    </xf>
    <xf numFmtId="0" fontId="3" fillId="6" borderId="1" xfId="0" applyFont="1" applyFill="1" applyBorder="1" applyAlignment="1">
      <alignment horizontal="center" vertical="center"/>
    </xf>
    <xf numFmtId="0" fontId="3" fillId="6" borderId="10" xfId="0" applyFont="1" applyFill="1" applyBorder="1" applyAlignment="1" applyProtection="1">
      <alignment horizontal="right" vertical="center"/>
      <protection hidden="1"/>
    </xf>
    <xf numFmtId="0" fontId="3" fillId="6" borderId="12" xfId="0" applyFont="1" applyFill="1" applyBorder="1" applyAlignment="1" applyProtection="1">
      <alignment horizontal="right" vertical="center"/>
      <protection hidden="1"/>
    </xf>
    <xf numFmtId="0" fontId="3" fillId="6" borderId="10" xfId="0" applyFont="1" applyFill="1" applyBorder="1" applyAlignment="1" applyProtection="1">
      <alignment horizontal="center" vertical="center"/>
      <protection hidden="1"/>
    </xf>
    <xf numFmtId="0" fontId="3" fillId="6" borderId="12" xfId="0" applyFont="1" applyFill="1" applyBorder="1" applyAlignment="1" applyProtection="1">
      <alignment horizontal="center" vertical="center"/>
      <protection hidden="1"/>
    </xf>
    <xf numFmtId="0" fontId="3" fillId="6" borderId="10" xfId="0" applyFont="1" applyFill="1" applyBorder="1" applyAlignment="1">
      <alignment horizontal="center" vertical="center"/>
    </xf>
    <xf numFmtId="0" fontId="3" fillId="6" borderId="12" xfId="0" applyFont="1" applyFill="1" applyBorder="1" applyAlignment="1">
      <alignment horizontal="center" vertical="center"/>
    </xf>
    <xf numFmtId="44" fontId="0" fillId="4" borderId="10" xfId="1" applyFont="1" applyFill="1" applyBorder="1" applyAlignment="1" applyProtection="1">
      <alignment horizontal="center" vertical="center"/>
      <protection locked="0"/>
    </xf>
    <xf numFmtId="44" fontId="0" fillId="4" borderId="11" xfId="1" applyFont="1" applyFill="1" applyBorder="1" applyAlignment="1" applyProtection="1">
      <alignment horizontal="center" vertical="center"/>
      <protection locked="0"/>
    </xf>
    <xf numFmtId="44" fontId="0" fillId="4" borderId="12" xfId="1" applyFont="1" applyFill="1" applyBorder="1" applyAlignment="1" applyProtection="1">
      <alignment horizontal="center" vertical="center"/>
      <protection locked="0"/>
    </xf>
    <xf numFmtId="164" fontId="8" fillId="6" borderId="10" xfId="0" applyNumberFormat="1" applyFont="1" applyFill="1" applyBorder="1" applyAlignment="1" applyProtection="1">
      <alignment horizontal="center" vertical="center" wrapText="1"/>
      <protection hidden="1"/>
    </xf>
    <xf numFmtId="164" fontId="8" fillId="6" borderId="11" xfId="0" applyNumberFormat="1" applyFont="1" applyFill="1" applyBorder="1" applyAlignment="1" applyProtection="1">
      <alignment horizontal="center" vertical="center" wrapText="1"/>
      <protection hidden="1"/>
    </xf>
    <xf numFmtId="164" fontId="8" fillId="6" borderId="12" xfId="0" applyNumberFormat="1" applyFont="1" applyFill="1" applyBorder="1" applyAlignment="1" applyProtection="1">
      <alignment horizontal="center" vertical="center" wrapText="1"/>
      <protection hidden="1"/>
    </xf>
    <xf numFmtId="44" fontId="0" fillId="14" borderId="10" xfId="1" applyFont="1" applyFill="1" applyBorder="1" applyAlignment="1" applyProtection="1">
      <alignment horizontal="center" vertical="center"/>
      <protection hidden="1"/>
    </xf>
    <xf numFmtId="44" fontId="0" fillId="14" borderId="11" xfId="1" applyFont="1" applyFill="1" applyBorder="1" applyAlignment="1" applyProtection="1">
      <alignment horizontal="center" vertical="center"/>
      <protection hidden="1"/>
    </xf>
    <xf numFmtId="44" fontId="0" fillId="14" borderId="12" xfId="1" applyFont="1" applyFill="1" applyBorder="1" applyAlignment="1" applyProtection="1">
      <alignment horizontal="center" vertical="center"/>
      <protection hidden="1"/>
    </xf>
    <xf numFmtId="44" fontId="0" fillId="14" borderId="10" xfId="1" applyFont="1" applyFill="1" applyBorder="1" applyAlignment="1">
      <alignment horizontal="center" vertical="center"/>
    </xf>
    <xf numFmtId="44" fontId="0" fillId="14" borderId="11" xfId="1" applyFont="1" applyFill="1" applyBorder="1" applyAlignment="1">
      <alignment horizontal="center" vertical="center"/>
    </xf>
    <xf numFmtId="44" fontId="0" fillId="14" borderId="12" xfId="1" applyFont="1" applyFill="1" applyBorder="1" applyAlignment="1">
      <alignment horizontal="center" vertical="center"/>
    </xf>
    <xf numFmtId="164" fontId="8" fillId="6" borderId="1" xfId="0" applyNumberFormat="1" applyFont="1" applyFill="1" applyBorder="1" applyAlignment="1" applyProtection="1">
      <alignment horizontal="center" vertical="center" wrapText="1"/>
      <protection hidden="1"/>
    </xf>
    <xf numFmtId="0" fontId="10" fillId="5" borderId="2" xfId="0" applyFont="1" applyFill="1" applyBorder="1" applyAlignment="1" applyProtection="1">
      <alignment horizontal="center" vertical="center"/>
      <protection hidden="1"/>
    </xf>
    <xf numFmtId="0" fontId="10" fillId="5" borderId="3" xfId="0" applyFont="1" applyFill="1" applyBorder="1" applyAlignment="1" applyProtection="1">
      <alignment horizontal="center" vertical="center"/>
      <protection hidden="1"/>
    </xf>
    <xf numFmtId="0" fontId="10" fillId="5" borderId="4" xfId="0" applyFont="1" applyFill="1" applyBorder="1" applyAlignment="1" applyProtection="1">
      <alignment horizontal="center" vertical="center"/>
      <protection hidden="1"/>
    </xf>
    <xf numFmtId="0" fontId="10" fillId="5" borderId="7" xfId="0" applyFont="1" applyFill="1" applyBorder="1" applyAlignment="1" applyProtection="1">
      <alignment horizontal="center" vertical="center"/>
      <protection hidden="1"/>
    </xf>
    <xf numFmtId="0" fontId="10" fillId="5" borderId="8" xfId="0" applyFont="1" applyFill="1" applyBorder="1" applyAlignment="1" applyProtection="1">
      <alignment horizontal="center" vertical="center"/>
      <protection hidden="1"/>
    </xf>
    <xf numFmtId="0" fontId="10" fillId="5" borderId="9" xfId="0" applyFont="1" applyFill="1" applyBorder="1" applyAlignment="1" applyProtection="1">
      <alignment horizontal="center" vertical="center"/>
      <protection hidden="1"/>
    </xf>
    <xf numFmtId="0" fontId="3" fillId="3" borderId="36" xfId="0" applyFont="1" applyFill="1" applyBorder="1" applyAlignment="1" applyProtection="1">
      <alignment horizontal="center"/>
      <protection hidden="1"/>
    </xf>
    <xf numFmtId="0" fontId="3" fillId="3" borderId="37" xfId="0" applyFont="1" applyFill="1" applyBorder="1" applyAlignment="1" applyProtection="1">
      <alignment horizontal="center"/>
      <protection hidden="1"/>
    </xf>
    <xf numFmtId="0" fontId="3" fillId="7" borderId="45" xfId="0" applyFont="1" applyFill="1" applyBorder="1" applyAlignment="1" applyProtection="1">
      <alignment horizontal="center" vertical="center"/>
      <protection hidden="1"/>
    </xf>
    <xf numFmtId="0" fontId="3" fillId="7" borderId="38" xfId="0" applyFont="1" applyFill="1" applyBorder="1" applyAlignment="1" applyProtection="1">
      <alignment horizontal="center" vertical="center"/>
      <protection hidden="1"/>
    </xf>
    <xf numFmtId="0" fontId="8" fillId="12" borderId="36" xfId="0" applyFont="1" applyFill="1" applyBorder="1" applyAlignment="1">
      <alignment horizontal="right"/>
    </xf>
    <xf numFmtId="0" fontId="8" fillId="12" borderId="37" xfId="0" applyFont="1" applyFill="1" applyBorder="1" applyAlignment="1">
      <alignment horizontal="right"/>
    </xf>
    <xf numFmtId="0" fontId="8" fillId="12" borderId="43" xfId="0" applyFont="1" applyFill="1" applyBorder="1" applyAlignment="1">
      <alignment horizontal="right"/>
    </xf>
    <xf numFmtId="0" fontId="8" fillId="12" borderId="36" xfId="0" applyFont="1" applyFill="1" applyBorder="1" applyAlignment="1" applyProtection="1">
      <alignment horizontal="right"/>
      <protection hidden="1"/>
    </xf>
    <xf numFmtId="0" fontId="8" fillId="12" borderId="37" xfId="0" applyFont="1" applyFill="1" applyBorder="1" applyAlignment="1" applyProtection="1">
      <alignment horizontal="right"/>
      <protection hidden="1"/>
    </xf>
    <xf numFmtId="0" fontId="8" fillId="12" borderId="43" xfId="0" applyFont="1" applyFill="1" applyBorder="1" applyAlignment="1" applyProtection="1">
      <alignment horizontal="right"/>
      <protection hidden="1"/>
    </xf>
    <xf numFmtId="0" fontId="10" fillId="8" borderId="13" xfId="0" applyFont="1" applyFill="1" applyBorder="1" applyAlignment="1" applyProtection="1">
      <alignment horizontal="left"/>
      <protection hidden="1"/>
    </xf>
    <xf numFmtId="0" fontId="10" fillId="8" borderId="14" xfId="0" applyFont="1" applyFill="1" applyBorder="1" applyAlignment="1" applyProtection="1">
      <alignment horizontal="left"/>
      <protection hidden="1"/>
    </xf>
    <xf numFmtId="0" fontId="3" fillId="3" borderId="36" xfId="0" applyFont="1" applyFill="1" applyBorder="1" applyAlignment="1" applyProtection="1">
      <alignment horizontal="center" vertical="center" wrapText="1"/>
      <protection hidden="1"/>
    </xf>
    <xf numFmtId="0" fontId="3" fillId="3" borderId="37" xfId="0" applyFont="1" applyFill="1" applyBorder="1" applyAlignment="1" applyProtection="1">
      <alignment horizontal="center" vertical="center" wrapText="1"/>
      <protection hidden="1"/>
    </xf>
    <xf numFmtId="0" fontId="8" fillId="6" borderId="36" xfId="0" applyFont="1" applyFill="1" applyBorder="1" applyAlignment="1" applyProtection="1">
      <alignment horizontal="center"/>
      <protection hidden="1"/>
    </xf>
    <xf numFmtId="0" fontId="8" fillId="6" borderId="43" xfId="0" applyFont="1" applyFill="1" applyBorder="1" applyAlignment="1" applyProtection="1">
      <alignment horizontal="center"/>
      <protection hidden="1"/>
    </xf>
    <xf numFmtId="0" fontId="8" fillId="6" borderId="40" xfId="0" applyFont="1" applyFill="1" applyBorder="1" applyAlignment="1" applyProtection="1">
      <alignment horizontal="center"/>
      <protection hidden="1"/>
    </xf>
    <xf numFmtId="0" fontId="8" fillId="6" borderId="41" xfId="0" applyFont="1" applyFill="1" applyBorder="1" applyAlignment="1" applyProtection="1">
      <alignment horizontal="center"/>
      <protection hidden="1"/>
    </xf>
    <xf numFmtId="0" fontId="3" fillId="11" borderId="36" xfId="0" applyFont="1" applyFill="1" applyBorder="1" applyAlignment="1" applyProtection="1">
      <alignment horizontal="center" vertical="center" wrapText="1"/>
      <protection hidden="1"/>
    </xf>
    <xf numFmtId="0" fontId="3" fillId="11" borderId="37" xfId="0" applyFont="1" applyFill="1" applyBorder="1" applyAlignment="1" applyProtection="1">
      <alignment horizontal="center" vertical="center" wrapText="1"/>
      <protection hidden="1"/>
    </xf>
    <xf numFmtId="0" fontId="14" fillId="3" borderId="19" xfId="0" applyFont="1" applyFill="1" applyBorder="1" applyAlignment="1" applyProtection="1">
      <alignment horizontal="left"/>
      <protection hidden="1"/>
    </xf>
    <xf numFmtId="0" fontId="14" fillId="3" borderId="20" xfId="0" applyFont="1" applyFill="1" applyBorder="1" applyAlignment="1" applyProtection="1">
      <alignment horizontal="left"/>
      <protection hidden="1"/>
    </xf>
  </cellXfs>
  <cellStyles count="4">
    <cellStyle name="Currency" xfId="1" builtinId="4"/>
    <cellStyle name="Hyperlink" xfId="2" builtinId="8"/>
    <cellStyle name="Normal" xfId="0" builtinId="0"/>
    <cellStyle name="Normal 2" xfId="3" xr:uid="{00000000-0005-0000-0000-000003000000}"/>
  </cellStyles>
  <dxfs count="8">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7"/>
      <tableStyleElement type="headerRow" dxfId="6"/>
      <tableStyleElement type="totalRow" dxfId="5"/>
      <tableStyleElement type="firstColumn" dxfId="4"/>
      <tableStyleElement type="lastColumn" dxfId="3"/>
      <tableStyleElement type="secondRowStripe" dxfId="2"/>
      <tableStyleElement type="firstHeaderCell" dxfId="1"/>
      <tableStyleElement type="lastHeaderCell" dxfId="0"/>
    </tableStyle>
  </tableStyles>
  <colors>
    <mruColors>
      <color rgb="FF00527B"/>
      <color rgb="FFB8CFFF"/>
      <color rgb="FF981E32"/>
      <color rgb="FF031F7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38100</xdr:colOff>
      <xdr:row>15</xdr:row>
      <xdr:rowOff>114300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40000" y="408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39997558519241921"/>
    <pageSetUpPr fitToPage="1"/>
  </sheetPr>
  <dimension ref="B2:G13"/>
  <sheetViews>
    <sheetView showGridLines="0" zoomScaleNormal="100" workbookViewId="0">
      <selection activeCell="C5" sqref="C5"/>
    </sheetView>
  </sheetViews>
  <sheetFormatPr defaultColWidth="8.85546875" defaultRowHeight="15" x14ac:dyDescent="0.25"/>
  <cols>
    <col min="1" max="1" width="2.85546875" customWidth="1"/>
    <col min="2" max="2" width="30" customWidth="1"/>
    <col min="3" max="3" width="75.85546875" style="7" customWidth="1"/>
    <col min="5" max="5" width="11.140625" bestFit="1" customWidth="1"/>
    <col min="7" max="7" width="35.85546875" bestFit="1" customWidth="1"/>
  </cols>
  <sheetData>
    <row r="2" spans="2:7" ht="15.75" thickBot="1" x14ac:dyDescent="0.3"/>
    <row r="3" spans="2:7" ht="18.75" x14ac:dyDescent="0.3">
      <c r="B3" s="53" t="s">
        <v>28</v>
      </c>
      <c r="C3" s="148"/>
    </row>
    <row r="4" spans="2:7" ht="18.75" x14ac:dyDescent="0.3">
      <c r="B4" s="56" t="s">
        <v>0</v>
      </c>
      <c r="C4" s="131"/>
    </row>
    <row r="5" spans="2:7" ht="16.5" thickBot="1" x14ac:dyDescent="0.3">
      <c r="B5" s="58" t="s">
        <v>1</v>
      </c>
      <c r="C5" s="147" t="s">
        <v>148</v>
      </c>
    </row>
    <row r="6" spans="2:7" ht="15.75" x14ac:dyDescent="0.25">
      <c r="B6" s="5"/>
      <c r="C6" s="8"/>
    </row>
    <row r="7" spans="2:7" ht="15.75" x14ac:dyDescent="0.25">
      <c r="B7" s="128" t="s">
        <v>141</v>
      </c>
      <c r="C7" s="129" t="s">
        <v>2</v>
      </c>
      <c r="E7" s="15"/>
    </row>
    <row r="8" spans="2:7" ht="30" x14ac:dyDescent="0.25">
      <c r="B8" s="130" t="s">
        <v>78</v>
      </c>
      <c r="C8" s="63" t="s">
        <v>27</v>
      </c>
      <c r="D8" s="1"/>
      <c r="E8" s="15"/>
    </row>
    <row r="9" spans="2:7" ht="30" x14ac:dyDescent="0.25">
      <c r="B9" s="130" t="s">
        <v>79</v>
      </c>
      <c r="C9" s="63" t="s">
        <v>81</v>
      </c>
      <c r="D9" s="1"/>
      <c r="E9" s="15"/>
      <c r="G9" s="15"/>
    </row>
    <row r="10" spans="2:7" ht="30" x14ac:dyDescent="0.25">
      <c r="B10" s="130" t="s">
        <v>80</v>
      </c>
      <c r="C10" s="63" t="s">
        <v>25</v>
      </c>
      <c r="D10" s="2"/>
      <c r="E10" s="15"/>
    </row>
    <row r="11" spans="2:7" x14ac:dyDescent="0.25">
      <c r="B11" s="130" t="s">
        <v>121</v>
      </c>
      <c r="C11" s="63" t="s">
        <v>115</v>
      </c>
      <c r="D11" s="2"/>
      <c r="E11" s="15"/>
    </row>
    <row r="12" spans="2:7" ht="30" x14ac:dyDescent="0.25">
      <c r="B12" s="130" t="s">
        <v>140</v>
      </c>
      <c r="C12" s="63" t="s">
        <v>143</v>
      </c>
      <c r="D12" s="2"/>
      <c r="E12" s="15"/>
    </row>
    <row r="13" spans="2:7" ht="45" x14ac:dyDescent="0.25">
      <c r="B13" s="130" t="s">
        <v>138</v>
      </c>
      <c r="C13" s="63" t="s">
        <v>24</v>
      </c>
    </row>
  </sheetData>
  <sheetProtection algorithmName="SHA-512" hashValue="37BBqM4Wq3bFlxVUH73/MGVxPNyeFLl3BjJGUNy4PFM7Qas4t8g7rNfB9zLPwr7R+ClBCnAws6EOnxpUMIaQkQ==" saltValue="cQFtacOIBnwAHyF6EZDPKw==" spinCount="100000" sheet="1" objects="1" scenarios="1" selectLockedCells="1"/>
  <hyperlinks>
    <hyperlink ref="B8" location="'1. Instructions'!A1" display="1.Instructions" xr:uid="{88BA3271-A775-4A8A-A364-9F226D00236C}"/>
    <hyperlink ref="B9" location="'2. Cost Summary'!A1" display="2.Cost Summary" xr:uid="{1E404508-388B-4E43-8770-D7C56A1DB8EA}"/>
    <hyperlink ref="B10" location="'3. Labor Rates'!A1" display="3.Labor Rates" xr:uid="{3C8218EA-A7E0-48EC-97BB-FC6BB11BC33C}"/>
    <hyperlink ref="B11" location="'4. Deliverables'!A1" display="4. Deliverables" xr:uid="{5AE3F8F1-ACA1-4356-8A1B-9EBBF9E9D4BC}"/>
    <hyperlink ref="B13" location="'6. Assumptions'!A1" display="6.Assumptions" xr:uid="{C2BBD93F-20D9-4A27-B22A-7AB46B6249ED}"/>
  </hyperlinks>
  <printOptions horizontalCentered="1"/>
  <pageMargins left="0.7" right="0.7" top="0.75" bottom="0.75" header="0.3" footer="0.3"/>
  <pageSetup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39997558519241921"/>
  </sheetPr>
  <dimension ref="B2:G14"/>
  <sheetViews>
    <sheetView showGridLines="0" zoomScaleNormal="100" workbookViewId="0">
      <selection activeCell="J30" sqref="J30"/>
    </sheetView>
  </sheetViews>
  <sheetFormatPr defaultColWidth="8.85546875" defaultRowHeight="15" x14ac:dyDescent="0.25"/>
  <cols>
    <col min="1" max="1" width="2.85546875" customWidth="1"/>
    <col min="2" max="2" width="26.5703125" style="20" customWidth="1"/>
    <col min="3" max="3" width="86.42578125" customWidth="1"/>
    <col min="4" max="4" width="12.42578125" style="23" customWidth="1"/>
  </cols>
  <sheetData>
    <row r="2" spans="2:7" ht="15.75" thickBot="1" x14ac:dyDescent="0.3"/>
    <row r="3" spans="2:7" ht="18.75" x14ac:dyDescent="0.3">
      <c r="B3" s="69" t="str">
        <f>varModuleName</f>
        <v>Provider Services Vendor</v>
      </c>
      <c r="C3" s="55"/>
      <c r="D3" s="70"/>
    </row>
    <row r="4" spans="2:7" ht="18.75" x14ac:dyDescent="0.3">
      <c r="B4" s="71" t="s">
        <v>6</v>
      </c>
      <c r="C4" s="30"/>
      <c r="D4" s="72"/>
    </row>
    <row r="5" spans="2:7" ht="15.75" x14ac:dyDescent="0.25">
      <c r="B5" s="121" t="s">
        <v>4</v>
      </c>
      <c r="C5" s="154" t="str">
        <f>TOC!C5</f>
        <v>Insert Vendor Name Here (On TOC)</v>
      </c>
      <c r="D5" s="155"/>
    </row>
    <row r="6" spans="2:7" ht="39.950000000000003" customHeight="1" thickBot="1" x14ac:dyDescent="0.3">
      <c r="B6" s="156" t="s">
        <v>57</v>
      </c>
      <c r="C6" s="157"/>
      <c r="D6" s="158"/>
    </row>
    <row r="7" spans="2:7" ht="15.75" thickBot="1" x14ac:dyDescent="0.3">
      <c r="B7" s="24"/>
      <c r="C7" s="4"/>
      <c r="D7" s="4"/>
    </row>
    <row r="8" spans="2:7" x14ac:dyDescent="0.25">
      <c r="B8" s="59" t="s">
        <v>5</v>
      </c>
      <c r="C8" s="60" t="s">
        <v>6</v>
      </c>
      <c r="D8" s="61" t="s">
        <v>7</v>
      </c>
    </row>
    <row r="9" spans="2:7" ht="285" x14ac:dyDescent="0.25">
      <c r="B9" s="62">
        <v>1</v>
      </c>
      <c r="C9" s="63" t="s">
        <v>155</v>
      </c>
      <c r="D9" s="64" t="s">
        <v>8</v>
      </c>
      <c r="G9" s="15"/>
    </row>
    <row r="10" spans="2:7" ht="30" x14ac:dyDescent="0.25">
      <c r="B10" s="62">
        <v>2</v>
      </c>
      <c r="C10" s="63" t="s">
        <v>9</v>
      </c>
      <c r="D10" s="64" t="s">
        <v>3</v>
      </c>
    </row>
    <row r="11" spans="2:7" ht="60" x14ac:dyDescent="0.25">
      <c r="B11" s="62">
        <v>3</v>
      </c>
      <c r="C11" s="63" t="s">
        <v>91</v>
      </c>
      <c r="D11" s="64" t="s">
        <v>10</v>
      </c>
    </row>
    <row r="12" spans="2:7" ht="45" x14ac:dyDescent="0.25">
      <c r="B12" s="62">
        <v>4</v>
      </c>
      <c r="C12" s="65" t="s">
        <v>137</v>
      </c>
      <c r="D12" s="66" t="s">
        <v>121</v>
      </c>
    </row>
    <row r="13" spans="2:7" ht="45" x14ac:dyDescent="0.25">
      <c r="B13" s="62">
        <v>5</v>
      </c>
      <c r="C13" s="65" t="s">
        <v>142</v>
      </c>
      <c r="D13" s="66" t="s">
        <v>140</v>
      </c>
    </row>
    <row r="14" spans="2:7" ht="75.75" thickBot="1" x14ac:dyDescent="0.3">
      <c r="B14" s="62">
        <v>6</v>
      </c>
      <c r="C14" s="67" t="s">
        <v>11</v>
      </c>
      <c r="D14" s="68" t="s">
        <v>118</v>
      </c>
    </row>
  </sheetData>
  <sheetProtection algorithmName="SHA-512" hashValue="rcCWL28mQ478BtzoAOdZQNgaprHnmVsNpu+mY3oJPM+5VNJ9DvmP5Ffd5aIWWFzeG+mR8PlARYQD/dKi7ublRw==" saltValue="EqiYiTexLM/+hP11aGKYhA==" spinCount="100000" sheet="1" objects="1" scenarios="1" selectLockedCells="1"/>
  <mergeCells count="2">
    <mergeCell ref="C5:D5"/>
    <mergeCell ref="B6:D6"/>
  </mergeCells>
  <pageMargins left="0.7" right="0.7" top="0.75" bottom="0.75" header="0.3" footer="0.3"/>
  <pageSetup orientation="portrait" verticalDpi="0" r:id="rId1"/>
  <headerFooter>
    <oddHeader>&amp;L&amp;G&amp;RPRMP MES MMIS Phase III RFP</oddHeader>
    <oddFooter>&amp;L&amp;F
&amp;A&amp;CPage &amp;P of &amp;N&amp;RPrinted: &amp;D  &amp;T</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ED703-291B-48A9-944D-2DEC77210130}">
  <sheetPr codeName="Sheet3">
    <tabColor rgb="FF00527B"/>
  </sheetPr>
  <dimension ref="B3:G29"/>
  <sheetViews>
    <sheetView tabSelected="1" zoomScale="62" zoomScaleNormal="91" workbookViewId="0">
      <selection activeCell="D89" sqref="D89"/>
    </sheetView>
  </sheetViews>
  <sheetFormatPr defaultRowHeight="15" x14ac:dyDescent="0.25"/>
  <cols>
    <col min="1" max="1" width="3.5703125" customWidth="1"/>
    <col min="2" max="2" width="105.5703125" customWidth="1"/>
    <col min="3" max="7" width="54.7109375" customWidth="1"/>
  </cols>
  <sheetData>
    <row r="3" spans="2:7" ht="18.75" x14ac:dyDescent="0.3">
      <c r="B3" s="26" t="str">
        <f>varModuleName</f>
        <v>Provider Services Vendor</v>
      </c>
      <c r="C3" s="27"/>
      <c r="D3" s="27"/>
      <c r="E3" s="27"/>
      <c r="F3" s="27"/>
      <c r="G3" s="28"/>
    </row>
    <row r="4" spans="2:7" ht="18.75" x14ac:dyDescent="0.3">
      <c r="B4" s="29" t="s">
        <v>29</v>
      </c>
      <c r="C4" s="30"/>
      <c r="D4" s="30"/>
      <c r="E4" s="30"/>
      <c r="F4" s="30"/>
      <c r="G4" s="31"/>
    </row>
    <row r="5" spans="2:7" ht="15.75" x14ac:dyDescent="0.25">
      <c r="B5" s="32" t="s">
        <v>4</v>
      </c>
      <c r="C5" s="166" t="str">
        <f>TOC!C5</f>
        <v>Insert Vendor Name Here (On TOC)</v>
      </c>
      <c r="D5" s="166"/>
      <c r="E5" s="166"/>
      <c r="F5" s="166"/>
      <c r="G5" s="167"/>
    </row>
    <row r="6" spans="2:7" x14ac:dyDescent="0.25">
      <c r="B6" s="33"/>
      <c r="C6" s="33"/>
      <c r="D6" s="33"/>
      <c r="E6" s="33"/>
      <c r="F6" s="33"/>
      <c r="G6" s="33"/>
    </row>
    <row r="7" spans="2:7" x14ac:dyDescent="0.25">
      <c r="B7" s="168" t="s">
        <v>12</v>
      </c>
      <c r="C7" s="169"/>
      <c r="D7" s="169"/>
      <c r="E7" s="169"/>
      <c r="F7" s="169"/>
      <c r="G7" s="170"/>
    </row>
    <row r="8" spans="2:7" ht="18.75" x14ac:dyDescent="0.25">
      <c r="B8" s="171" t="s">
        <v>26</v>
      </c>
      <c r="C8" s="172"/>
      <c r="D8" s="172"/>
      <c r="E8" s="172"/>
      <c r="F8" s="172"/>
      <c r="G8" s="173"/>
    </row>
    <row r="9" spans="2:7" ht="15.75" thickBot="1" x14ac:dyDescent="0.3">
      <c r="B9" s="33"/>
      <c r="C9" s="33"/>
      <c r="D9" s="33"/>
      <c r="E9" s="33"/>
      <c r="F9" s="33"/>
      <c r="G9" s="33"/>
    </row>
    <row r="10" spans="2:7" ht="15.75" x14ac:dyDescent="0.25">
      <c r="B10" s="159" t="s">
        <v>30</v>
      </c>
      <c r="C10" s="160"/>
      <c r="D10" s="160"/>
      <c r="E10" s="160"/>
      <c r="F10" s="160"/>
      <c r="G10" s="161"/>
    </row>
    <row r="11" spans="2:7" x14ac:dyDescent="0.25">
      <c r="B11" s="162" t="s">
        <v>2</v>
      </c>
      <c r="C11" s="174" t="s">
        <v>13</v>
      </c>
      <c r="D11" s="175"/>
      <c r="E11" s="34" t="s">
        <v>58</v>
      </c>
      <c r="F11" s="35" t="s">
        <v>59</v>
      </c>
      <c r="G11" s="176" t="s">
        <v>14</v>
      </c>
    </row>
    <row r="12" spans="2:7" x14ac:dyDescent="0.25">
      <c r="B12" s="163"/>
      <c r="C12" s="36" t="s">
        <v>15</v>
      </c>
      <c r="D12" s="36" t="s">
        <v>16</v>
      </c>
      <c r="E12" s="36" t="s">
        <v>17</v>
      </c>
      <c r="F12" s="37" t="s">
        <v>50</v>
      </c>
      <c r="G12" s="177"/>
    </row>
    <row r="13" spans="2:7" x14ac:dyDescent="0.25">
      <c r="B13" s="46" t="s">
        <v>31</v>
      </c>
      <c r="C13" s="38">
        <f>'5. Provider Services T&amp;M'!D44+'4. Deliverables'!F23</f>
        <v>0</v>
      </c>
      <c r="D13" s="39">
        <f>'5. Provider Services T&amp;M'!F44+'4. Deliverables'!I23</f>
        <v>0</v>
      </c>
      <c r="E13" s="40">
        <f>'5. Provider Services T&amp;M'!H44+'4. Deliverables'!L23</f>
        <v>0</v>
      </c>
      <c r="F13" s="40">
        <f>'5. Provider Services T&amp;M'!J44+'4. Deliverables'!O23</f>
        <v>0</v>
      </c>
      <c r="G13" s="41">
        <f>SUM(C13:F13)</f>
        <v>0</v>
      </c>
    </row>
    <row r="14" spans="2:7" x14ac:dyDescent="0.25">
      <c r="B14" s="46" t="s">
        <v>32</v>
      </c>
      <c r="C14" s="39">
        <f>'5. Provider Services T&amp;M'!D85+'4. Deliverables'!F36</f>
        <v>0</v>
      </c>
      <c r="D14" s="39">
        <f>'5. Provider Services T&amp;M'!F85+'4. Deliverables'!I36</f>
        <v>0</v>
      </c>
      <c r="E14" s="40">
        <f>'5. Provider Services T&amp;M'!H85+'4. Deliverables'!L36</f>
        <v>0</v>
      </c>
      <c r="F14" s="40">
        <f>'5. Provider Services T&amp;M'!J85+'4. Deliverables'!O36</f>
        <v>0</v>
      </c>
      <c r="G14" s="41">
        <f>SUM(C14:F14)</f>
        <v>0</v>
      </c>
    </row>
    <row r="15" spans="2:7" x14ac:dyDescent="0.25">
      <c r="B15" s="46" t="s">
        <v>149</v>
      </c>
      <c r="C15" s="39">
        <f>'5. Provider Services T&amp;M'!D126+'4. Deliverables'!F45</f>
        <v>0</v>
      </c>
      <c r="D15" s="39">
        <f>'5. Provider Services T&amp;M'!F126+'4. Deliverables'!I45</f>
        <v>0</v>
      </c>
      <c r="E15" s="40">
        <f>'5. Provider Services T&amp;M'!H126+'4. Deliverables'!L45</f>
        <v>0</v>
      </c>
      <c r="F15" s="40">
        <f>'5. Provider Services T&amp;M'!J126+'4. Deliverables'!O45</f>
        <v>0</v>
      </c>
      <c r="G15" s="41">
        <f>SUM(C15:F15)</f>
        <v>0</v>
      </c>
    </row>
    <row r="16" spans="2:7" x14ac:dyDescent="0.25">
      <c r="B16" s="47" t="s">
        <v>82</v>
      </c>
      <c r="C16" s="42" t="e">
        <f>'3. Labor Rates'!C43*5000</f>
        <v>#DIV/0!</v>
      </c>
      <c r="D16" s="42" t="e">
        <f>'3. Labor Rates'!D43*5000</f>
        <v>#DIV/0!</v>
      </c>
      <c r="E16" s="42" t="e">
        <f>'3. Labor Rates'!E43*5000</f>
        <v>#DIV/0!</v>
      </c>
      <c r="F16" s="42" t="e">
        <f>'3. Labor Rates'!F43*5000</f>
        <v>#DIV/0!</v>
      </c>
      <c r="G16" s="43" t="e">
        <f>SUM(C16:F16)</f>
        <v>#DIV/0!</v>
      </c>
    </row>
    <row r="17" spans="2:7" ht="15.75" thickBot="1" x14ac:dyDescent="0.3">
      <c r="B17" s="48" t="s">
        <v>18</v>
      </c>
      <c r="C17" s="44" t="e">
        <f>SUM(C13:C16)</f>
        <v>#DIV/0!</v>
      </c>
      <c r="D17" s="44" t="e">
        <f>SUM(D13:D16)</f>
        <v>#DIV/0!</v>
      </c>
      <c r="E17" s="44" t="e">
        <f>SUM(E13:E16)</f>
        <v>#DIV/0!</v>
      </c>
      <c r="F17" s="44" t="e">
        <f>SUM(F13:F16)</f>
        <v>#DIV/0!</v>
      </c>
      <c r="G17" s="45" t="e">
        <f>SUM(G13:G16)</f>
        <v>#DIV/0!</v>
      </c>
    </row>
    <row r="18" spans="2:7" ht="15.75" thickBot="1" x14ac:dyDescent="0.3">
      <c r="B18" s="33"/>
      <c r="C18" s="33"/>
      <c r="D18" s="33"/>
      <c r="E18" s="33"/>
      <c r="F18" s="33"/>
      <c r="G18" s="33"/>
    </row>
    <row r="19" spans="2:7" ht="15.75" x14ac:dyDescent="0.25">
      <c r="B19" s="159" t="s">
        <v>83</v>
      </c>
      <c r="C19" s="160"/>
      <c r="D19" s="160"/>
      <c r="E19" s="160"/>
      <c r="F19" s="160"/>
      <c r="G19" s="161"/>
    </row>
    <row r="20" spans="2:7" x14ac:dyDescent="0.25">
      <c r="B20" s="162" t="s">
        <v>2</v>
      </c>
      <c r="C20" s="164" t="s">
        <v>13</v>
      </c>
      <c r="D20" s="164"/>
      <c r="E20" s="49" t="s">
        <v>58</v>
      </c>
      <c r="F20" s="49" t="s">
        <v>59</v>
      </c>
      <c r="G20" s="165" t="s">
        <v>14</v>
      </c>
    </row>
    <row r="21" spans="2:7" x14ac:dyDescent="0.25">
      <c r="B21" s="163"/>
      <c r="C21" s="36" t="s">
        <v>15</v>
      </c>
      <c r="D21" s="36" t="s">
        <v>16</v>
      </c>
      <c r="E21" s="36" t="s">
        <v>17</v>
      </c>
      <c r="F21" s="37" t="s">
        <v>50</v>
      </c>
      <c r="G21" s="165"/>
    </row>
    <row r="22" spans="2:7" x14ac:dyDescent="0.25">
      <c r="B22" s="46" t="s">
        <v>157</v>
      </c>
      <c r="C22" s="152" t="e">
        <f>SUM(C13,C14,(C16*0.65))</f>
        <v>#DIV/0!</v>
      </c>
      <c r="D22" s="152" t="e">
        <f>SUM(D13,D14,(D16*0.65))</f>
        <v>#DIV/0!</v>
      </c>
      <c r="E22" s="152" t="e">
        <f>SUM(E13,E14,(E16*0.65))</f>
        <v>#DIV/0!</v>
      </c>
      <c r="F22" s="152" t="e">
        <f>SUM(F13,F14,(F16*0.65))</f>
        <v>#DIV/0!</v>
      </c>
      <c r="G22" s="133" t="e">
        <f>SUM(C22:F22)</f>
        <v>#DIV/0!</v>
      </c>
    </row>
    <row r="23" spans="2:7" ht="15.75" thickBot="1" x14ac:dyDescent="0.3"/>
    <row r="24" spans="2:7" ht="15.75" x14ac:dyDescent="0.25">
      <c r="B24" s="159" t="s">
        <v>83</v>
      </c>
      <c r="C24" s="160"/>
      <c r="D24" s="160"/>
      <c r="E24" s="160"/>
      <c r="F24" s="160"/>
      <c r="G24" s="161"/>
    </row>
    <row r="25" spans="2:7" x14ac:dyDescent="0.25">
      <c r="B25" s="162" t="s">
        <v>2</v>
      </c>
      <c r="C25" s="164" t="s">
        <v>13</v>
      </c>
      <c r="D25" s="164"/>
      <c r="E25" s="49" t="s">
        <v>58</v>
      </c>
      <c r="F25" s="49" t="s">
        <v>59</v>
      </c>
      <c r="G25" s="165" t="s">
        <v>14</v>
      </c>
    </row>
    <row r="26" spans="2:7" x14ac:dyDescent="0.25">
      <c r="B26" s="163"/>
      <c r="C26" s="36" t="s">
        <v>15</v>
      </c>
      <c r="D26" s="36" t="s">
        <v>16</v>
      </c>
      <c r="E26" s="36" t="s">
        <v>17</v>
      </c>
      <c r="F26" s="37" t="s">
        <v>50</v>
      </c>
      <c r="G26" s="165"/>
    </row>
    <row r="27" spans="2:7" x14ac:dyDescent="0.25">
      <c r="B27" s="46" t="s">
        <v>156</v>
      </c>
      <c r="C27" s="152" t="e">
        <f>SUM(C13+C15+(C16*0.35))</f>
        <v>#DIV/0!</v>
      </c>
      <c r="D27" s="152" t="e">
        <f>SUM(D13+D15+(D16*0.35))</f>
        <v>#DIV/0!</v>
      </c>
      <c r="E27" s="152" t="e">
        <f>SUM(E13+E15+(E16*0.35))</f>
        <v>#DIV/0!</v>
      </c>
      <c r="F27" s="152" t="e">
        <f>SUM(F13+F15+(F16*0.35))</f>
        <v>#DIV/0!</v>
      </c>
      <c r="G27" s="133" t="e">
        <f>SUM(C27:F27)</f>
        <v>#DIV/0!</v>
      </c>
    </row>
    <row r="29" spans="2:7" ht="30" x14ac:dyDescent="0.25">
      <c r="B29" s="150" t="s">
        <v>158</v>
      </c>
      <c r="C29" s="151"/>
      <c r="D29" s="151"/>
      <c r="E29" s="151"/>
      <c r="F29" s="151"/>
    </row>
  </sheetData>
  <sheetProtection algorithmName="SHA-512" hashValue="F/YgSl6ga0fi5xILEZOH+1s7FyZzLINFNiGzwUhlC47svvDK0nHwK4XSKGCJrRtzBSIXgoL04SJZttoAwyVh+A==" saltValue="YpF/K44pQQxLvsv3t1g1FA==" spinCount="100000" sheet="1" objects="1" scenarios="1" selectLockedCells="1"/>
  <mergeCells count="15">
    <mergeCell ref="C5:G5"/>
    <mergeCell ref="B7:G7"/>
    <mergeCell ref="B8:G8"/>
    <mergeCell ref="B10:G10"/>
    <mergeCell ref="B11:B12"/>
    <mergeCell ref="C11:D11"/>
    <mergeCell ref="G11:G12"/>
    <mergeCell ref="B24:G24"/>
    <mergeCell ref="B25:B26"/>
    <mergeCell ref="C25:D25"/>
    <mergeCell ref="G25:G26"/>
    <mergeCell ref="B19:G19"/>
    <mergeCell ref="B20:B21"/>
    <mergeCell ref="C20:D20"/>
    <mergeCell ref="G20:G2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2EBB5-15D0-4945-85B4-D93709F3E622}">
  <sheetPr codeName="Sheet4">
    <tabColor rgb="FF00527B"/>
  </sheetPr>
  <dimension ref="B2:F43"/>
  <sheetViews>
    <sheetView workbookViewId="0">
      <selection activeCell="C42" sqref="C42"/>
    </sheetView>
  </sheetViews>
  <sheetFormatPr defaultColWidth="8.85546875" defaultRowHeight="15" x14ac:dyDescent="0.25"/>
  <cols>
    <col min="1" max="1" width="2.85546875" customWidth="1"/>
    <col min="2" max="2" width="31.85546875" customWidth="1"/>
    <col min="3" max="6" width="19" customWidth="1"/>
    <col min="7" max="7" width="7.85546875" customWidth="1"/>
    <col min="8" max="8" width="14.140625" customWidth="1"/>
    <col min="9" max="9" width="7.85546875" customWidth="1"/>
    <col min="10" max="10" width="14.140625" customWidth="1"/>
    <col min="11" max="11" width="7.85546875" customWidth="1"/>
    <col min="12" max="12" width="14.140625" customWidth="1"/>
    <col min="13" max="13" width="7.85546875" customWidth="1"/>
    <col min="14" max="14" width="14.140625" customWidth="1"/>
    <col min="15" max="15" width="7.85546875" customWidth="1"/>
    <col min="16" max="16" width="14.140625" customWidth="1"/>
  </cols>
  <sheetData>
    <row r="2" spans="2:6" x14ac:dyDescent="0.25">
      <c r="B2" s="7"/>
      <c r="C2" s="7"/>
      <c r="D2" s="7"/>
      <c r="E2" s="7"/>
      <c r="F2" s="7"/>
    </row>
    <row r="3" spans="2:6" ht="18.75" x14ac:dyDescent="0.3">
      <c r="B3" s="122" t="str">
        <f>varModuleName</f>
        <v>Provider Services Vendor</v>
      </c>
      <c r="C3" s="122"/>
      <c r="D3" s="122"/>
      <c r="E3" s="122"/>
      <c r="F3" s="122"/>
    </row>
    <row r="4" spans="2:6" ht="18.75" x14ac:dyDescent="0.3">
      <c r="B4" s="57" t="s">
        <v>54</v>
      </c>
      <c r="C4" s="57"/>
      <c r="D4" s="57"/>
      <c r="E4" s="57"/>
      <c r="F4" s="57"/>
    </row>
    <row r="5" spans="2:6" ht="15.75" x14ac:dyDescent="0.25">
      <c r="B5" s="120" t="s">
        <v>4</v>
      </c>
      <c r="C5" s="182" t="str">
        <f>TOC!C5</f>
        <v>Insert Vendor Name Here (On TOC)</v>
      </c>
      <c r="D5" s="183"/>
      <c r="E5" s="183"/>
      <c r="F5" s="155"/>
    </row>
    <row r="6" spans="2:6" x14ac:dyDescent="0.25">
      <c r="B6" s="149"/>
      <c r="C6" s="149"/>
      <c r="D6" s="149"/>
      <c r="E6" s="149"/>
      <c r="F6" s="149"/>
    </row>
    <row r="7" spans="2:6" x14ac:dyDescent="0.25">
      <c r="B7" s="178"/>
      <c r="C7" s="180" t="s">
        <v>33</v>
      </c>
      <c r="D7" s="180"/>
      <c r="E7" s="125" t="s">
        <v>58</v>
      </c>
      <c r="F7" s="125" t="s">
        <v>59</v>
      </c>
    </row>
    <row r="8" spans="2:6" x14ac:dyDescent="0.25">
      <c r="B8" s="179"/>
      <c r="C8" s="118" t="s">
        <v>15</v>
      </c>
      <c r="D8" s="118" t="s">
        <v>16</v>
      </c>
      <c r="E8" s="118" t="s">
        <v>17</v>
      </c>
      <c r="F8" s="118" t="s">
        <v>50</v>
      </c>
    </row>
    <row r="9" spans="2:6" x14ac:dyDescent="0.25">
      <c r="B9" s="114" t="s">
        <v>34</v>
      </c>
      <c r="C9" s="181" t="s">
        <v>60</v>
      </c>
      <c r="D9" s="181"/>
      <c r="E9" s="181"/>
      <c r="F9" s="181"/>
    </row>
    <row r="10" spans="2:6" x14ac:dyDescent="0.25">
      <c r="B10" s="115" t="s">
        <v>62</v>
      </c>
      <c r="C10" s="51">
        <v>0</v>
      </c>
      <c r="D10" s="51">
        <v>0</v>
      </c>
      <c r="E10" s="51">
        <v>0</v>
      </c>
      <c r="F10" s="51">
        <v>0</v>
      </c>
    </row>
    <row r="11" spans="2:6" x14ac:dyDescent="0.25">
      <c r="B11" s="115" t="s">
        <v>37</v>
      </c>
      <c r="C11" s="51">
        <v>0</v>
      </c>
      <c r="D11" s="51">
        <v>0</v>
      </c>
      <c r="E11" s="51">
        <v>0</v>
      </c>
      <c r="F11" s="51">
        <v>0</v>
      </c>
    </row>
    <row r="12" spans="2:6" x14ac:dyDescent="0.25">
      <c r="B12" s="115" t="s">
        <v>63</v>
      </c>
      <c r="C12" s="51">
        <v>0</v>
      </c>
      <c r="D12" s="51">
        <v>0</v>
      </c>
      <c r="E12" s="51">
        <v>0</v>
      </c>
      <c r="F12" s="51">
        <v>0</v>
      </c>
    </row>
    <row r="13" spans="2:6" ht="30" x14ac:dyDescent="0.25">
      <c r="B13" s="115" t="s">
        <v>51</v>
      </c>
      <c r="C13" s="51">
        <v>0</v>
      </c>
      <c r="D13" s="51">
        <v>0</v>
      </c>
      <c r="E13" s="51">
        <v>0</v>
      </c>
      <c r="F13" s="51">
        <v>0</v>
      </c>
    </row>
    <row r="14" spans="2:6" ht="30" x14ac:dyDescent="0.25">
      <c r="B14" s="115" t="s">
        <v>84</v>
      </c>
      <c r="C14" s="51">
        <v>0</v>
      </c>
      <c r="D14" s="51">
        <v>0</v>
      </c>
      <c r="E14" s="51">
        <v>0</v>
      </c>
      <c r="F14" s="51">
        <v>0</v>
      </c>
    </row>
    <row r="15" spans="2:6" x14ac:dyDescent="0.25">
      <c r="B15" s="115" t="s">
        <v>85</v>
      </c>
      <c r="C15" s="51">
        <v>0</v>
      </c>
      <c r="D15" s="51">
        <v>0</v>
      </c>
      <c r="E15" s="51">
        <v>0</v>
      </c>
      <c r="F15" s="51">
        <v>0</v>
      </c>
    </row>
    <row r="16" spans="2:6" x14ac:dyDescent="0.25">
      <c r="B16" s="115" t="s">
        <v>86</v>
      </c>
      <c r="C16" s="51">
        <v>0</v>
      </c>
      <c r="D16" s="51">
        <v>0</v>
      </c>
      <c r="E16" s="51">
        <v>0</v>
      </c>
      <c r="F16" s="51">
        <v>0</v>
      </c>
    </row>
    <row r="17" spans="2:6" x14ac:dyDescent="0.25">
      <c r="B17" s="115" t="s">
        <v>87</v>
      </c>
      <c r="C17" s="51">
        <v>0</v>
      </c>
      <c r="D17" s="51">
        <v>0</v>
      </c>
      <c r="E17" s="51">
        <v>0</v>
      </c>
      <c r="F17" s="51">
        <v>0</v>
      </c>
    </row>
    <row r="18" spans="2:6" x14ac:dyDescent="0.25">
      <c r="B18" s="115" t="s">
        <v>52</v>
      </c>
      <c r="C18" s="51">
        <v>0</v>
      </c>
      <c r="D18" s="51">
        <v>0</v>
      </c>
      <c r="E18" s="51">
        <v>0</v>
      </c>
      <c r="F18" s="51">
        <v>0</v>
      </c>
    </row>
    <row r="19" spans="2:6" ht="30" x14ac:dyDescent="0.25">
      <c r="B19" s="115" t="s">
        <v>53</v>
      </c>
      <c r="C19" s="51">
        <v>0</v>
      </c>
      <c r="D19" s="51">
        <v>0</v>
      </c>
      <c r="E19" s="51">
        <v>0</v>
      </c>
      <c r="F19" s="51">
        <v>0</v>
      </c>
    </row>
    <row r="20" spans="2:6" ht="30" x14ac:dyDescent="0.25">
      <c r="B20" s="115" t="s">
        <v>88</v>
      </c>
      <c r="C20" s="51">
        <v>0</v>
      </c>
      <c r="D20" s="51">
        <v>0</v>
      </c>
      <c r="E20" s="51">
        <v>0</v>
      </c>
      <c r="F20" s="51">
        <v>0</v>
      </c>
    </row>
    <row r="21" spans="2:6" ht="30" x14ac:dyDescent="0.25">
      <c r="B21" s="115" t="s">
        <v>89</v>
      </c>
      <c r="C21" s="51">
        <v>0</v>
      </c>
      <c r="D21" s="51">
        <v>0</v>
      </c>
      <c r="E21" s="51">
        <v>0</v>
      </c>
      <c r="F21" s="51">
        <v>0</v>
      </c>
    </row>
    <row r="22" spans="2:6" x14ac:dyDescent="0.25">
      <c r="B22" s="115" t="s">
        <v>90</v>
      </c>
      <c r="C22" s="51">
        <v>0</v>
      </c>
      <c r="D22" s="51">
        <v>0</v>
      </c>
      <c r="E22" s="51">
        <v>0</v>
      </c>
      <c r="F22" s="51">
        <v>0</v>
      </c>
    </row>
    <row r="23" spans="2:6" x14ac:dyDescent="0.25">
      <c r="B23" s="116" t="s">
        <v>38</v>
      </c>
      <c r="C23" s="51">
        <v>0</v>
      </c>
      <c r="D23" s="51">
        <v>0</v>
      </c>
      <c r="E23" s="51">
        <v>0</v>
      </c>
      <c r="F23" s="51">
        <v>0</v>
      </c>
    </row>
    <row r="24" spans="2:6" x14ac:dyDescent="0.25">
      <c r="B24" s="116" t="s">
        <v>39</v>
      </c>
      <c r="C24" s="51">
        <v>0</v>
      </c>
      <c r="D24" s="51">
        <v>0</v>
      </c>
      <c r="E24" s="51">
        <v>0</v>
      </c>
      <c r="F24" s="51">
        <v>0</v>
      </c>
    </row>
    <row r="25" spans="2:6" x14ac:dyDescent="0.25">
      <c r="B25" s="116" t="s">
        <v>40</v>
      </c>
      <c r="C25" s="51">
        <v>0</v>
      </c>
      <c r="D25" s="51">
        <v>0</v>
      </c>
      <c r="E25" s="51">
        <v>0</v>
      </c>
      <c r="F25" s="51">
        <v>0</v>
      </c>
    </row>
    <row r="26" spans="2:6" x14ac:dyDescent="0.25">
      <c r="B26" s="116" t="s">
        <v>41</v>
      </c>
      <c r="C26" s="51">
        <v>0</v>
      </c>
      <c r="D26" s="51">
        <v>0</v>
      </c>
      <c r="E26" s="51">
        <v>0</v>
      </c>
      <c r="F26" s="51">
        <v>0</v>
      </c>
    </row>
    <row r="27" spans="2:6" x14ac:dyDescent="0.25">
      <c r="B27" s="116" t="s">
        <v>42</v>
      </c>
      <c r="C27" s="51">
        <v>0</v>
      </c>
      <c r="D27" s="51">
        <v>0</v>
      </c>
      <c r="E27" s="51">
        <v>0</v>
      </c>
      <c r="F27" s="51">
        <v>0</v>
      </c>
    </row>
    <row r="28" spans="2:6" x14ac:dyDescent="0.25">
      <c r="B28" s="116" t="s">
        <v>43</v>
      </c>
      <c r="C28" s="51">
        <v>0</v>
      </c>
      <c r="D28" s="51">
        <v>0</v>
      </c>
      <c r="E28" s="51">
        <v>0</v>
      </c>
      <c r="F28" s="51">
        <v>0</v>
      </c>
    </row>
    <row r="29" spans="2:6" x14ac:dyDescent="0.25">
      <c r="B29" s="116" t="s">
        <v>44</v>
      </c>
      <c r="C29" s="51">
        <v>0</v>
      </c>
      <c r="D29" s="51">
        <v>0</v>
      </c>
      <c r="E29" s="51">
        <v>0</v>
      </c>
      <c r="F29" s="51">
        <v>0</v>
      </c>
    </row>
    <row r="30" spans="2:6" x14ac:dyDescent="0.25">
      <c r="B30" s="116" t="s">
        <v>45</v>
      </c>
      <c r="C30" s="51">
        <v>0</v>
      </c>
      <c r="D30" s="51">
        <v>0</v>
      </c>
      <c r="E30" s="51">
        <v>0</v>
      </c>
      <c r="F30" s="51">
        <v>0</v>
      </c>
    </row>
    <row r="31" spans="2:6" x14ac:dyDescent="0.25">
      <c r="B31" s="116" t="s">
        <v>46</v>
      </c>
      <c r="C31" s="51">
        <v>0</v>
      </c>
      <c r="D31" s="51">
        <v>0</v>
      </c>
      <c r="E31" s="51">
        <v>0</v>
      </c>
      <c r="F31" s="51">
        <v>0</v>
      </c>
    </row>
    <row r="32" spans="2:6" x14ac:dyDescent="0.25">
      <c r="B32" s="116" t="s">
        <v>47</v>
      </c>
      <c r="C32" s="51">
        <v>0</v>
      </c>
      <c r="D32" s="51">
        <v>0</v>
      </c>
      <c r="E32" s="51">
        <v>0</v>
      </c>
      <c r="F32" s="51">
        <v>0</v>
      </c>
    </row>
    <row r="33" spans="2:6" x14ac:dyDescent="0.25">
      <c r="B33" s="116" t="s">
        <v>48</v>
      </c>
      <c r="C33" s="51">
        <v>0</v>
      </c>
      <c r="D33" s="51">
        <v>0</v>
      </c>
      <c r="E33" s="51">
        <v>0</v>
      </c>
      <c r="F33" s="51">
        <v>0</v>
      </c>
    </row>
    <row r="34" spans="2:6" x14ac:dyDescent="0.25">
      <c r="B34" s="116" t="s">
        <v>49</v>
      </c>
      <c r="C34" s="51">
        <v>0</v>
      </c>
      <c r="D34" s="51">
        <v>0</v>
      </c>
      <c r="E34" s="51">
        <v>0</v>
      </c>
      <c r="F34" s="51">
        <v>0</v>
      </c>
    </row>
    <row r="35" spans="2:6" x14ac:dyDescent="0.25">
      <c r="B35" s="116" t="s">
        <v>64</v>
      </c>
      <c r="C35" s="51">
        <v>0</v>
      </c>
      <c r="D35" s="51">
        <v>0</v>
      </c>
      <c r="E35" s="51">
        <v>0</v>
      </c>
      <c r="F35" s="51">
        <v>0</v>
      </c>
    </row>
    <row r="36" spans="2:6" x14ac:dyDescent="0.25">
      <c r="B36" s="116" t="s">
        <v>65</v>
      </c>
      <c r="C36" s="51">
        <v>0</v>
      </c>
      <c r="D36" s="51">
        <v>0</v>
      </c>
      <c r="E36" s="51">
        <v>0</v>
      </c>
      <c r="F36" s="51">
        <v>0</v>
      </c>
    </row>
    <row r="37" spans="2:6" x14ac:dyDescent="0.25">
      <c r="B37" s="116" t="s">
        <v>66</v>
      </c>
      <c r="C37" s="51">
        <v>0</v>
      </c>
      <c r="D37" s="51">
        <v>0</v>
      </c>
      <c r="E37" s="51">
        <v>0</v>
      </c>
      <c r="F37" s="51">
        <v>0</v>
      </c>
    </row>
    <row r="38" spans="2:6" x14ac:dyDescent="0.25">
      <c r="B38" s="116" t="s">
        <v>67</v>
      </c>
      <c r="C38" s="51">
        <v>0</v>
      </c>
      <c r="D38" s="51">
        <v>0</v>
      </c>
      <c r="E38" s="51">
        <v>0</v>
      </c>
      <c r="F38" s="51">
        <v>0</v>
      </c>
    </row>
    <row r="39" spans="2:6" x14ac:dyDescent="0.25">
      <c r="B39" s="116" t="s">
        <v>68</v>
      </c>
      <c r="C39" s="51">
        <v>0</v>
      </c>
      <c r="D39" s="51">
        <v>0</v>
      </c>
      <c r="E39" s="51">
        <v>0</v>
      </c>
      <c r="F39" s="51">
        <v>0</v>
      </c>
    </row>
    <row r="40" spans="2:6" x14ac:dyDescent="0.25">
      <c r="B40" s="116" t="s">
        <v>69</v>
      </c>
      <c r="C40" s="51">
        <v>0</v>
      </c>
      <c r="D40" s="51">
        <v>0</v>
      </c>
      <c r="E40" s="51">
        <v>0</v>
      </c>
      <c r="F40" s="51">
        <v>0</v>
      </c>
    </row>
    <row r="41" spans="2:6" x14ac:dyDescent="0.25">
      <c r="B41" s="116" t="s">
        <v>70</v>
      </c>
      <c r="C41" s="51">
        <v>0</v>
      </c>
      <c r="D41" s="51">
        <v>0</v>
      </c>
      <c r="E41" s="51">
        <v>0</v>
      </c>
      <c r="F41" s="51">
        <v>0</v>
      </c>
    </row>
    <row r="42" spans="2:6" x14ac:dyDescent="0.25">
      <c r="B42" s="116" t="s">
        <v>71</v>
      </c>
      <c r="C42" s="51">
        <v>0</v>
      </c>
      <c r="D42" s="51">
        <v>0</v>
      </c>
      <c r="E42" s="51">
        <v>0</v>
      </c>
      <c r="F42" s="51">
        <v>0</v>
      </c>
    </row>
    <row r="43" spans="2:6" ht="15.75" thickBot="1" x14ac:dyDescent="0.3">
      <c r="B43" s="117" t="s">
        <v>61</v>
      </c>
      <c r="C43" s="119" t="e">
        <f>AVERAGEIF(C10:C42,"&lt;&gt;0")</f>
        <v>#DIV/0!</v>
      </c>
      <c r="D43" s="119" t="e">
        <f t="shared" ref="D43:F43" si="0">AVERAGEIF(D10:D42,"&lt;&gt;0")</f>
        <v>#DIV/0!</v>
      </c>
      <c r="E43" s="119" t="e">
        <f t="shared" si="0"/>
        <v>#DIV/0!</v>
      </c>
      <c r="F43" s="119" t="e">
        <f t="shared" si="0"/>
        <v>#DIV/0!</v>
      </c>
    </row>
  </sheetData>
  <sheetProtection algorithmName="SHA-512" hashValue="hFv3c4MLSqVJf7cruXlRCPg0EULQNNCsKNVPTYsav2vsvyPMnqX689aJ1tht0BOzpxHuoAOJDUM/yvRsevNnlQ==" saltValue="nj2LqNawNtt1ikPHt4htQw==" spinCount="100000" sheet="1" objects="1" scenarios="1" selectLockedCells="1"/>
  <mergeCells count="4">
    <mergeCell ref="B7:B8"/>
    <mergeCell ref="C7:D7"/>
    <mergeCell ref="C9:F9"/>
    <mergeCell ref="C5:F5"/>
  </mergeCells>
  <phoneticPr fontId="1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2BE08-40C4-4E46-9A67-3713B4A60A9F}">
  <sheetPr codeName="Sheet5">
    <tabColor rgb="FF00527B"/>
  </sheetPr>
  <dimension ref="B3:O50"/>
  <sheetViews>
    <sheetView zoomScale="59" zoomScaleNormal="100" workbookViewId="0">
      <selection activeCell="G28" sqref="G28:I28"/>
    </sheetView>
  </sheetViews>
  <sheetFormatPr defaultRowHeight="15" x14ac:dyDescent="0.25"/>
  <cols>
    <col min="1" max="1" width="3.140625" customWidth="1"/>
    <col min="2" max="2" width="38.42578125" bestFit="1" customWidth="1"/>
    <col min="3" max="3" width="41.7109375" bestFit="1" customWidth="1"/>
    <col min="4" max="4" width="30.28515625" bestFit="1" customWidth="1"/>
    <col min="5" max="5" width="29.140625" bestFit="1" customWidth="1"/>
    <col min="6" max="6" width="17" bestFit="1" customWidth="1"/>
    <col min="7" max="7" width="30.28515625" bestFit="1" customWidth="1"/>
    <col min="8" max="8" width="29.140625" bestFit="1" customWidth="1"/>
    <col min="9" max="9" width="17" bestFit="1" customWidth="1"/>
    <col min="10" max="10" width="30.28515625" bestFit="1" customWidth="1"/>
    <col min="11" max="11" width="29.140625" bestFit="1" customWidth="1"/>
    <col min="12" max="12" width="17" bestFit="1" customWidth="1"/>
    <col min="13" max="13" width="30.28515625" bestFit="1" customWidth="1"/>
    <col min="14" max="14" width="29.140625" bestFit="1" customWidth="1"/>
    <col min="15" max="15" width="17" bestFit="1" customWidth="1"/>
  </cols>
  <sheetData>
    <row r="3" spans="2:15" ht="18.75" x14ac:dyDescent="0.3">
      <c r="B3" s="134" t="str">
        <f>varModuleName</f>
        <v>Provider Services Vendor</v>
      </c>
      <c r="C3" s="134"/>
      <c r="D3" s="135"/>
      <c r="E3" s="135"/>
      <c r="F3" s="135"/>
    </row>
    <row r="4" spans="2:15" ht="18.75" x14ac:dyDescent="0.3">
      <c r="B4" s="136" t="s">
        <v>92</v>
      </c>
      <c r="C4" s="136"/>
      <c r="D4" s="135"/>
      <c r="E4" s="135"/>
      <c r="F4" s="135"/>
    </row>
    <row r="5" spans="2:15" ht="15.75" x14ac:dyDescent="0.25">
      <c r="B5" s="120" t="s">
        <v>4</v>
      </c>
      <c r="C5" s="185" t="str">
        <f>varOfferorName</f>
        <v>Insert Vendor Name Here (On TOC)</v>
      </c>
      <c r="D5" s="185"/>
      <c r="E5" s="185"/>
      <c r="F5" s="185"/>
    </row>
    <row r="6" spans="2:15" ht="15.75" x14ac:dyDescent="0.25">
      <c r="B6" s="123"/>
      <c r="C6" s="124"/>
      <c r="D6" s="124"/>
      <c r="E6" s="124"/>
      <c r="F6" s="124"/>
    </row>
    <row r="7" spans="2:15" ht="23.45" customHeight="1" x14ac:dyDescent="0.25">
      <c r="D7" s="187" t="s">
        <v>13</v>
      </c>
      <c r="E7" s="187"/>
      <c r="F7" s="187"/>
      <c r="G7" s="187"/>
      <c r="H7" s="187"/>
      <c r="I7" s="187"/>
      <c r="J7" s="192" t="s">
        <v>58</v>
      </c>
      <c r="K7" s="192"/>
      <c r="L7" s="192"/>
      <c r="M7" s="193" t="s">
        <v>59</v>
      </c>
      <c r="N7" s="193"/>
      <c r="O7" s="193"/>
    </row>
    <row r="8" spans="2:15" ht="15.6" customHeight="1" x14ac:dyDescent="0.25">
      <c r="D8" s="214" t="s">
        <v>15</v>
      </c>
      <c r="E8" s="215"/>
      <c r="F8" s="216"/>
      <c r="G8" s="214" t="s">
        <v>16</v>
      </c>
      <c r="H8" s="215"/>
      <c r="I8" s="216"/>
      <c r="J8" s="214" t="s">
        <v>17</v>
      </c>
      <c r="K8" s="215"/>
      <c r="L8" s="216"/>
      <c r="M8" s="214" t="s">
        <v>50</v>
      </c>
      <c r="N8" s="215"/>
      <c r="O8" s="216"/>
    </row>
    <row r="9" spans="2:15" ht="15.75" x14ac:dyDescent="0.25">
      <c r="B9" s="137" t="s">
        <v>125</v>
      </c>
      <c r="C9" s="138"/>
      <c r="D9" s="217"/>
      <c r="E9" s="218"/>
      <c r="F9" s="219"/>
      <c r="G9" s="217"/>
      <c r="H9" s="218"/>
      <c r="I9" s="219"/>
      <c r="J9" s="217"/>
      <c r="K9" s="218"/>
      <c r="L9" s="219"/>
      <c r="M9" s="217"/>
      <c r="N9" s="218"/>
      <c r="O9" s="219"/>
    </row>
    <row r="10" spans="2:15" x14ac:dyDescent="0.25">
      <c r="B10" s="139" t="s">
        <v>145</v>
      </c>
      <c r="C10" s="139" t="s">
        <v>146</v>
      </c>
      <c r="D10" s="204" t="s">
        <v>130</v>
      </c>
      <c r="E10" s="205"/>
      <c r="F10" s="206"/>
      <c r="G10" s="204" t="s">
        <v>130</v>
      </c>
      <c r="H10" s="205"/>
      <c r="I10" s="206"/>
      <c r="J10" s="204" t="s">
        <v>130</v>
      </c>
      <c r="K10" s="205"/>
      <c r="L10" s="206"/>
      <c r="M10" s="204" t="s">
        <v>130</v>
      </c>
      <c r="N10" s="205"/>
      <c r="O10" s="206"/>
    </row>
    <row r="11" spans="2:15" x14ac:dyDescent="0.25">
      <c r="B11" s="140" t="s">
        <v>93</v>
      </c>
      <c r="C11" s="140" t="s">
        <v>106</v>
      </c>
      <c r="D11" s="201">
        <v>0</v>
      </c>
      <c r="E11" s="202"/>
      <c r="F11" s="203"/>
      <c r="G11" s="207"/>
      <c r="H11" s="208"/>
      <c r="I11" s="209"/>
      <c r="J11" s="207"/>
      <c r="K11" s="208"/>
      <c r="L11" s="209"/>
      <c r="M11" s="207"/>
      <c r="N11" s="208"/>
      <c r="O11" s="209"/>
    </row>
    <row r="12" spans="2:15" x14ac:dyDescent="0.25">
      <c r="B12" s="141" t="s">
        <v>94</v>
      </c>
      <c r="C12" s="141" t="s">
        <v>107</v>
      </c>
      <c r="D12" s="201">
        <v>0</v>
      </c>
      <c r="E12" s="202"/>
      <c r="F12" s="203"/>
      <c r="G12" s="207"/>
      <c r="H12" s="208"/>
      <c r="I12" s="209"/>
      <c r="J12" s="207"/>
      <c r="K12" s="208"/>
      <c r="L12" s="209"/>
      <c r="M12" s="207"/>
      <c r="N12" s="208"/>
      <c r="O12" s="209"/>
    </row>
    <row r="13" spans="2:15" x14ac:dyDescent="0.25">
      <c r="B13" s="141" t="s">
        <v>96</v>
      </c>
      <c r="C13" s="141" t="s">
        <v>153</v>
      </c>
      <c r="D13" s="201">
        <v>0</v>
      </c>
      <c r="E13" s="202"/>
      <c r="F13" s="203"/>
      <c r="G13" s="201">
        <v>0</v>
      </c>
      <c r="H13" s="202"/>
      <c r="I13" s="203"/>
      <c r="J13" s="201">
        <v>0</v>
      </c>
      <c r="K13" s="202"/>
      <c r="L13" s="203"/>
      <c r="M13" s="201">
        <v>0</v>
      </c>
      <c r="N13" s="202"/>
      <c r="O13" s="203"/>
    </row>
    <row r="14" spans="2:15" x14ac:dyDescent="0.25">
      <c r="B14" s="141" t="s">
        <v>97</v>
      </c>
      <c r="C14" s="141" t="s">
        <v>99</v>
      </c>
      <c r="D14" s="201">
        <v>0</v>
      </c>
      <c r="E14" s="202"/>
      <c r="F14" s="203"/>
      <c r="G14" s="201">
        <v>0</v>
      </c>
      <c r="H14" s="202"/>
      <c r="I14" s="203"/>
      <c r="J14" s="201">
        <v>0</v>
      </c>
      <c r="K14" s="202"/>
      <c r="L14" s="203"/>
      <c r="M14" s="201">
        <v>0</v>
      </c>
      <c r="N14" s="202"/>
      <c r="O14" s="203"/>
    </row>
    <row r="15" spans="2:15" x14ac:dyDescent="0.25">
      <c r="B15" s="141" t="s">
        <v>98</v>
      </c>
      <c r="C15" s="141" t="s">
        <v>108</v>
      </c>
      <c r="D15" s="201">
        <v>0</v>
      </c>
      <c r="E15" s="202"/>
      <c r="F15" s="203"/>
      <c r="G15" s="201">
        <v>0</v>
      </c>
      <c r="H15" s="202"/>
      <c r="I15" s="203"/>
      <c r="J15" s="201">
        <v>0</v>
      </c>
      <c r="K15" s="202"/>
      <c r="L15" s="203"/>
      <c r="M15" s="201">
        <v>0</v>
      </c>
      <c r="N15" s="202"/>
      <c r="O15" s="203"/>
    </row>
    <row r="16" spans="2:15" x14ac:dyDescent="0.25">
      <c r="B16" s="141" t="s">
        <v>100</v>
      </c>
      <c r="C16" s="141" t="s">
        <v>109</v>
      </c>
      <c r="D16" s="201">
        <v>0</v>
      </c>
      <c r="E16" s="202"/>
      <c r="F16" s="203"/>
      <c r="G16" s="201">
        <v>0</v>
      </c>
      <c r="H16" s="202"/>
      <c r="I16" s="203"/>
      <c r="J16" s="201">
        <v>0</v>
      </c>
      <c r="K16" s="202"/>
      <c r="L16" s="203"/>
      <c r="M16" s="201">
        <v>0</v>
      </c>
      <c r="N16" s="202"/>
      <c r="O16" s="203"/>
    </row>
    <row r="17" spans="2:15" x14ac:dyDescent="0.25">
      <c r="B17" s="141" t="s">
        <v>101</v>
      </c>
      <c r="C17" s="141" t="s">
        <v>110</v>
      </c>
      <c r="D17" s="201">
        <v>0</v>
      </c>
      <c r="E17" s="202"/>
      <c r="F17" s="203"/>
      <c r="G17" s="201">
        <v>0</v>
      </c>
      <c r="H17" s="202"/>
      <c r="I17" s="203"/>
      <c r="J17" s="201">
        <v>0</v>
      </c>
      <c r="K17" s="202"/>
      <c r="L17" s="203"/>
      <c r="M17" s="201">
        <v>0</v>
      </c>
      <c r="N17" s="202"/>
      <c r="O17" s="203"/>
    </row>
    <row r="18" spans="2:15" x14ac:dyDescent="0.25">
      <c r="B18" s="141" t="s">
        <v>102</v>
      </c>
      <c r="C18" s="141" t="s">
        <v>116</v>
      </c>
      <c r="D18" s="201">
        <v>0</v>
      </c>
      <c r="E18" s="202"/>
      <c r="F18" s="203"/>
      <c r="G18" s="201">
        <v>0</v>
      </c>
      <c r="H18" s="202"/>
      <c r="I18" s="203"/>
      <c r="J18" s="201">
        <v>0</v>
      </c>
      <c r="K18" s="202"/>
      <c r="L18" s="203"/>
      <c r="M18" s="201">
        <v>0</v>
      </c>
      <c r="N18" s="202"/>
      <c r="O18" s="203"/>
    </row>
    <row r="19" spans="2:15" x14ac:dyDescent="0.25">
      <c r="B19" s="190" t="s">
        <v>147</v>
      </c>
      <c r="C19" s="191"/>
      <c r="D19" s="195" t="s">
        <v>131</v>
      </c>
      <c r="E19" s="196"/>
      <c r="F19" s="142">
        <f>SUM(D11:F18)</f>
        <v>0</v>
      </c>
      <c r="G19" s="184" t="s">
        <v>132</v>
      </c>
      <c r="H19" s="184"/>
      <c r="I19" s="142">
        <f>SUM(G11:I18)</f>
        <v>0</v>
      </c>
      <c r="J19" s="184" t="s">
        <v>133</v>
      </c>
      <c r="K19" s="184"/>
      <c r="L19" s="142">
        <f>SUM(J11:L18)</f>
        <v>0</v>
      </c>
      <c r="M19" s="184" t="s">
        <v>134</v>
      </c>
      <c r="N19" s="184"/>
      <c r="O19" s="142">
        <f>SUM(M11:O18)</f>
        <v>0</v>
      </c>
    </row>
    <row r="20" spans="2:15" ht="30" x14ac:dyDescent="0.25">
      <c r="B20" s="139" t="s">
        <v>128</v>
      </c>
      <c r="C20" s="139" t="s">
        <v>129</v>
      </c>
      <c r="D20" s="143" t="s">
        <v>104</v>
      </c>
      <c r="E20" s="143" t="s">
        <v>126</v>
      </c>
      <c r="F20" s="143" t="s">
        <v>127</v>
      </c>
      <c r="G20" s="143" t="s">
        <v>104</v>
      </c>
      <c r="H20" s="143" t="s">
        <v>126</v>
      </c>
      <c r="I20" s="143" t="s">
        <v>127</v>
      </c>
      <c r="J20" s="143" t="s">
        <v>104</v>
      </c>
      <c r="K20" s="143" t="s">
        <v>126</v>
      </c>
      <c r="L20" s="143" t="s">
        <v>127</v>
      </c>
      <c r="M20" s="143" t="s">
        <v>104</v>
      </c>
      <c r="N20" s="143" t="s">
        <v>126</v>
      </c>
      <c r="O20" s="143" t="s">
        <v>127</v>
      </c>
    </row>
    <row r="21" spans="2:15" x14ac:dyDescent="0.25">
      <c r="B21" s="141" t="s">
        <v>95</v>
      </c>
      <c r="C21" s="141" t="s">
        <v>105</v>
      </c>
      <c r="D21" s="51">
        <v>0</v>
      </c>
      <c r="E21" s="144">
        <v>12</v>
      </c>
      <c r="F21" s="75">
        <f>D21*E21</f>
        <v>0</v>
      </c>
      <c r="G21" s="51">
        <v>0</v>
      </c>
      <c r="H21" s="132">
        <v>12</v>
      </c>
      <c r="I21" s="75">
        <f>G21*H21</f>
        <v>0</v>
      </c>
      <c r="J21" s="51">
        <v>0</v>
      </c>
      <c r="K21" s="144">
        <v>12</v>
      </c>
      <c r="L21" s="75">
        <f>J21*K21</f>
        <v>0</v>
      </c>
      <c r="M21" s="51">
        <v>0</v>
      </c>
      <c r="N21" s="144">
        <v>12</v>
      </c>
      <c r="O21" s="75">
        <f>M21*N21</f>
        <v>0</v>
      </c>
    </row>
    <row r="22" spans="2:15" x14ac:dyDescent="0.25">
      <c r="B22" s="189" t="s">
        <v>135</v>
      </c>
      <c r="C22" s="189"/>
      <c r="D22" s="188" t="s">
        <v>15</v>
      </c>
      <c r="E22" s="188"/>
      <c r="F22" s="111">
        <f>SUM(F21)</f>
        <v>0</v>
      </c>
      <c r="G22" s="188" t="s">
        <v>16</v>
      </c>
      <c r="H22" s="188"/>
      <c r="I22" s="111">
        <f>SUM(I21)</f>
        <v>0</v>
      </c>
      <c r="J22" s="188" t="s">
        <v>17</v>
      </c>
      <c r="K22" s="188"/>
      <c r="L22" s="111">
        <f>SUM(L21)</f>
        <v>0</v>
      </c>
      <c r="M22" s="188" t="s">
        <v>50</v>
      </c>
      <c r="N22" s="188"/>
      <c r="O22" s="111">
        <f>SUM(O21)</f>
        <v>0</v>
      </c>
    </row>
    <row r="23" spans="2:15" x14ac:dyDescent="0.25">
      <c r="B23" s="186" t="s">
        <v>136</v>
      </c>
      <c r="C23" s="186"/>
      <c r="D23" s="188" t="s">
        <v>15</v>
      </c>
      <c r="E23" s="188"/>
      <c r="F23" s="111">
        <f>F19+F22</f>
        <v>0</v>
      </c>
      <c r="G23" s="188" t="s">
        <v>16</v>
      </c>
      <c r="H23" s="188"/>
      <c r="I23" s="111">
        <f>I19+I22</f>
        <v>0</v>
      </c>
      <c r="J23" s="188" t="s">
        <v>17</v>
      </c>
      <c r="K23" s="188"/>
      <c r="L23" s="111">
        <f>L19+L22</f>
        <v>0</v>
      </c>
      <c r="M23" s="188" t="s">
        <v>50</v>
      </c>
      <c r="N23" s="188"/>
      <c r="O23" s="111">
        <f>O19+O22</f>
        <v>0</v>
      </c>
    </row>
    <row r="24" spans="2:15" x14ac:dyDescent="0.25">
      <c r="B24" s="126"/>
      <c r="C24" s="126"/>
      <c r="D24" s="127"/>
      <c r="E24" s="127"/>
      <c r="F24" s="112"/>
      <c r="G24" s="127"/>
      <c r="H24" s="127"/>
      <c r="I24" s="112"/>
      <c r="J24" s="127"/>
      <c r="K24" s="127"/>
      <c r="L24" s="112"/>
      <c r="M24" s="127"/>
      <c r="N24" s="127"/>
      <c r="O24" s="112"/>
    </row>
    <row r="25" spans="2:15" ht="14.45" customHeight="1" x14ac:dyDescent="0.25">
      <c r="B25" s="137" t="s">
        <v>139</v>
      </c>
      <c r="C25" s="137"/>
      <c r="D25" s="145"/>
      <c r="E25" s="145"/>
      <c r="F25" s="145"/>
      <c r="G25" s="145"/>
      <c r="H25" s="145"/>
      <c r="I25" s="145"/>
      <c r="J25" s="145"/>
      <c r="K25" s="145"/>
      <c r="L25" s="145"/>
      <c r="M25" s="145"/>
      <c r="N25" s="145"/>
      <c r="O25" s="145"/>
    </row>
    <row r="26" spans="2:15" x14ac:dyDescent="0.25">
      <c r="B26" s="139" t="s">
        <v>145</v>
      </c>
      <c r="C26" s="139" t="s">
        <v>146</v>
      </c>
      <c r="D26" s="213" t="s">
        <v>130</v>
      </c>
      <c r="E26" s="213"/>
      <c r="F26" s="213"/>
      <c r="G26" s="213" t="s">
        <v>130</v>
      </c>
      <c r="H26" s="213"/>
      <c r="I26" s="213"/>
      <c r="J26" s="213" t="s">
        <v>130</v>
      </c>
      <c r="K26" s="213"/>
      <c r="L26" s="213"/>
      <c r="M26" s="213" t="s">
        <v>130</v>
      </c>
      <c r="N26" s="213"/>
      <c r="O26" s="213"/>
    </row>
    <row r="27" spans="2:15" x14ac:dyDescent="0.25">
      <c r="B27" s="141" t="s">
        <v>103</v>
      </c>
      <c r="C27" s="141" t="s">
        <v>111</v>
      </c>
      <c r="D27" s="201">
        <v>0</v>
      </c>
      <c r="E27" s="202"/>
      <c r="F27" s="203"/>
      <c r="G27" s="201">
        <v>0</v>
      </c>
      <c r="H27" s="202"/>
      <c r="I27" s="203"/>
      <c r="J27" s="201">
        <v>0</v>
      </c>
      <c r="K27" s="202"/>
      <c r="L27" s="203"/>
      <c r="M27" s="201">
        <v>0</v>
      </c>
      <c r="N27" s="202"/>
      <c r="O27" s="203"/>
    </row>
    <row r="28" spans="2:15" x14ac:dyDescent="0.25">
      <c r="B28" s="141" t="s">
        <v>117</v>
      </c>
      <c r="C28" s="141" t="s">
        <v>112</v>
      </c>
      <c r="D28" s="201">
        <v>0</v>
      </c>
      <c r="E28" s="202"/>
      <c r="F28" s="203"/>
      <c r="G28" s="201">
        <v>0</v>
      </c>
      <c r="H28" s="202"/>
      <c r="I28" s="203"/>
      <c r="J28" s="201">
        <v>0</v>
      </c>
      <c r="K28" s="202"/>
      <c r="L28" s="203"/>
      <c r="M28" s="201">
        <v>0</v>
      </c>
      <c r="N28" s="202"/>
      <c r="O28" s="203"/>
    </row>
    <row r="29" spans="2:15" x14ac:dyDescent="0.25">
      <c r="B29" s="141" t="s">
        <v>119</v>
      </c>
      <c r="C29" s="141" t="s">
        <v>113</v>
      </c>
      <c r="D29" s="201">
        <v>0</v>
      </c>
      <c r="E29" s="202"/>
      <c r="F29" s="203"/>
      <c r="G29" s="207">
        <v>0</v>
      </c>
      <c r="H29" s="208"/>
      <c r="I29" s="209"/>
      <c r="J29" s="207">
        <v>0</v>
      </c>
      <c r="K29" s="208"/>
      <c r="L29" s="209"/>
      <c r="M29" s="207">
        <v>0</v>
      </c>
      <c r="N29" s="208"/>
      <c r="O29" s="209"/>
    </row>
    <row r="30" spans="2:15" x14ac:dyDescent="0.25">
      <c r="B30" s="190" t="s">
        <v>147</v>
      </c>
      <c r="C30" s="191"/>
      <c r="D30" s="199" t="s">
        <v>131</v>
      </c>
      <c r="E30" s="200"/>
      <c r="F30" s="111">
        <f>SUM(D27:F29)</f>
        <v>0</v>
      </c>
      <c r="G30" s="188" t="s">
        <v>132</v>
      </c>
      <c r="H30" s="188"/>
      <c r="I30" s="111">
        <f>SUM(G27:I29)</f>
        <v>0</v>
      </c>
      <c r="J30" s="188" t="s">
        <v>133</v>
      </c>
      <c r="K30" s="188"/>
      <c r="L30" s="111">
        <f>SUM(J27:L29)</f>
        <v>0</v>
      </c>
      <c r="M30" s="188" t="s">
        <v>134</v>
      </c>
      <c r="N30" s="188"/>
      <c r="O30" s="111">
        <f>SUM(M27:O29)</f>
        <v>0</v>
      </c>
    </row>
    <row r="31" spans="2:15" ht="30" x14ac:dyDescent="0.25">
      <c r="B31" s="139" t="s">
        <v>128</v>
      </c>
      <c r="C31" s="139" t="s">
        <v>129</v>
      </c>
      <c r="D31" s="113" t="s">
        <v>104</v>
      </c>
      <c r="E31" s="113" t="s">
        <v>126</v>
      </c>
      <c r="F31" s="113" t="s">
        <v>127</v>
      </c>
      <c r="G31" s="113" t="s">
        <v>104</v>
      </c>
      <c r="H31" s="113" t="s">
        <v>126</v>
      </c>
      <c r="I31" s="113" t="s">
        <v>127</v>
      </c>
      <c r="J31" s="113" t="s">
        <v>104</v>
      </c>
      <c r="K31" s="113" t="s">
        <v>126</v>
      </c>
      <c r="L31" s="113" t="s">
        <v>127</v>
      </c>
      <c r="M31" s="113" t="s">
        <v>104</v>
      </c>
      <c r="N31" s="113" t="s">
        <v>126</v>
      </c>
      <c r="O31" s="113" t="s">
        <v>127</v>
      </c>
    </row>
    <row r="32" spans="2:15" x14ac:dyDescent="0.25">
      <c r="B32" s="141" t="s">
        <v>120</v>
      </c>
      <c r="C32" s="141" t="s">
        <v>114</v>
      </c>
      <c r="D32" s="51">
        <v>0</v>
      </c>
      <c r="E32" s="144">
        <v>12</v>
      </c>
      <c r="F32" s="75">
        <f>D32*E32</f>
        <v>0</v>
      </c>
      <c r="G32" s="51">
        <v>0</v>
      </c>
      <c r="H32" s="144">
        <v>12</v>
      </c>
      <c r="I32" s="75">
        <f>G32*H32</f>
        <v>0</v>
      </c>
      <c r="J32" s="51">
        <v>0</v>
      </c>
      <c r="K32" s="144">
        <v>12</v>
      </c>
      <c r="L32" s="75">
        <f>J32*K32</f>
        <v>0</v>
      </c>
      <c r="M32" s="51">
        <v>0</v>
      </c>
      <c r="N32" s="144">
        <v>12</v>
      </c>
      <c r="O32" s="75">
        <f>M32*N32</f>
        <v>0</v>
      </c>
    </row>
    <row r="33" spans="2:15" x14ac:dyDescent="0.25">
      <c r="B33" s="141" t="s">
        <v>122</v>
      </c>
      <c r="C33" s="141" t="s">
        <v>124</v>
      </c>
      <c r="D33" s="51">
        <v>0</v>
      </c>
      <c r="E33" s="144">
        <v>52</v>
      </c>
      <c r="F33" s="75">
        <f>D33*E33</f>
        <v>0</v>
      </c>
      <c r="G33" s="51">
        <v>0</v>
      </c>
      <c r="H33" s="144">
        <v>52</v>
      </c>
      <c r="I33" s="75">
        <f>G33*H33</f>
        <v>0</v>
      </c>
      <c r="J33" s="51">
        <v>0</v>
      </c>
      <c r="K33" s="144">
        <v>52</v>
      </c>
      <c r="L33" s="75">
        <f>J33*K33</f>
        <v>0</v>
      </c>
      <c r="M33" s="51">
        <v>0</v>
      </c>
      <c r="N33" s="144">
        <v>52</v>
      </c>
      <c r="O33" s="75">
        <f>M33*N33</f>
        <v>0</v>
      </c>
    </row>
    <row r="34" spans="2:15" x14ac:dyDescent="0.25">
      <c r="B34" s="141" t="s">
        <v>123</v>
      </c>
      <c r="C34" s="141" t="s">
        <v>154</v>
      </c>
      <c r="D34" s="51">
        <v>0</v>
      </c>
      <c r="E34" s="146">
        <v>4</v>
      </c>
      <c r="F34" s="75">
        <f>D34*E34</f>
        <v>0</v>
      </c>
      <c r="G34" s="51">
        <v>0</v>
      </c>
      <c r="H34" s="146">
        <v>4</v>
      </c>
      <c r="I34" s="75">
        <f>G34*H34</f>
        <v>0</v>
      </c>
      <c r="J34" s="51">
        <v>0</v>
      </c>
      <c r="K34" s="146">
        <v>4</v>
      </c>
      <c r="L34" s="75">
        <f>J34*K34</f>
        <v>0</v>
      </c>
      <c r="M34" s="51">
        <v>0</v>
      </c>
      <c r="N34" s="146">
        <v>4</v>
      </c>
      <c r="O34" s="75">
        <f>M34*N34</f>
        <v>0</v>
      </c>
    </row>
    <row r="35" spans="2:15" x14ac:dyDescent="0.25">
      <c r="B35" s="189" t="s">
        <v>135</v>
      </c>
      <c r="C35" s="189"/>
      <c r="D35" s="188" t="s">
        <v>15</v>
      </c>
      <c r="E35" s="188"/>
      <c r="F35" s="142">
        <f>SUM(F32:F34)</f>
        <v>0</v>
      </c>
      <c r="G35" s="188" t="s">
        <v>16</v>
      </c>
      <c r="H35" s="188"/>
      <c r="I35" s="142">
        <f>SUM(I32:I34)</f>
        <v>0</v>
      </c>
      <c r="J35" s="188" t="s">
        <v>17</v>
      </c>
      <c r="K35" s="188"/>
      <c r="L35" s="142">
        <f>SUM(L32:L34)</f>
        <v>0</v>
      </c>
      <c r="M35" s="188" t="s">
        <v>50</v>
      </c>
      <c r="N35" s="188"/>
      <c r="O35" s="142">
        <f>SUM(O32:O34)</f>
        <v>0</v>
      </c>
    </row>
    <row r="36" spans="2:15" x14ac:dyDescent="0.25">
      <c r="B36" s="186" t="s">
        <v>136</v>
      </c>
      <c r="C36" s="186"/>
      <c r="D36" s="188" t="s">
        <v>15</v>
      </c>
      <c r="E36" s="188"/>
      <c r="F36" s="142">
        <f>F30+F35</f>
        <v>0</v>
      </c>
      <c r="G36" s="188" t="s">
        <v>16</v>
      </c>
      <c r="H36" s="188"/>
      <c r="I36" s="142">
        <f>I30+I35</f>
        <v>0</v>
      </c>
      <c r="J36" s="188" t="s">
        <v>17</v>
      </c>
      <c r="K36" s="188"/>
      <c r="L36" s="142">
        <f>L30+L35</f>
        <v>0</v>
      </c>
      <c r="M36" s="188" t="s">
        <v>50</v>
      </c>
      <c r="N36" s="188"/>
      <c r="O36" s="142">
        <f>O30+O35</f>
        <v>0</v>
      </c>
    </row>
    <row r="37" spans="2:15" x14ac:dyDescent="0.25">
      <c r="B37" s="23"/>
      <c r="C37" s="23"/>
    </row>
    <row r="38" spans="2:15" ht="15.6" customHeight="1" x14ac:dyDescent="0.25">
      <c r="B38" s="137" t="s">
        <v>152</v>
      </c>
      <c r="C38" s="137"/>
      <c r="D38" s="145"/>
      <c r="E38" s="145"/>
      <c r="F38" s="145"/>
      <c r="G38" s="145"/>
      <c r="H38" s="145"/>
      <c r="I38" s="145"/>
      <c r="J38" s="145"/>
      <c r="K38" s="145"/>
      <c r="L38" s="145"/>
      <c r="M38" s="145"/>
      <c r="N38" s="145"/>
      <c r="O38" s="145"/>
    </row>
    <row r="39" spans="2:15" x14ac:dyDescent="0.25">
      <c r="B39" s="139" t="s">
        <v>145</v>
      </c>
      <c r="C39" s="139" t="s">
        <v>146</v>
      </c>
      <c r="D39" s="213" t="s">
        <v>130</v>
      </c>
      <c r="E39" s="213"/>
      <c r="F39" s="213"/>
      <c r="G39" s="213" t="s">
        <v>130</v>
      </c>
      <c r="H39" s="213"/>
      <c r="I39" s="213"/>
      <c r="J39" s="213" t="s">
        <v>130</v>
      </c>
      <c r="K39" s="213"/>
      <c r="L39" s="213"/>
      <c r="M39" s="213" t="s">
        <v>130</v>
      </c>
      <c r="N39" s="213"/>
      <c r="O39" s="213"/>
    </row>
    <row r="40" spans="2:15" x14ac:dyDescent="0.25">
      <c r="B40" s="141" t="s">
        <v>119</v>
      </c>
      <c r="C40" s="141" t="s">
        <v>113</v>
      </c>
      <c r="D40" s="201">
        <v>0</v>
      </c>
      <c r="E40" s="202"/>
      <c r="F40" s="203"/>
      <c r="G40" s="210">
        <v>0</v>
      </c>
      <c r="H40" s="211"/>
      <c r="I40" s="212"/>
      <c r="J40" s="210">
        <v>0</v>
      </c>
      <c r="K40" s="211"/>
      <c r="L40" s="212"/>
      <c r="M40" s="210">
        <v>0</v>
      </c>
      <c r="N40" s="211"/>
      <c r="O40" s="212"/>
    </row>
    <row r="41" spans="2:15" x14ac:dyDescent="0.25">
      <c r="B41" s="190" t="s">
        <v>147</v>
      </c>
      <c r="C41" s="191"/>
      <c r="D41" s="197" t="s">
        <v>131</v>
      </c>
      <c r="E41" s="198"/>
      <c r="F41" s="142">
        <f>SUM(D40)</f>
        <v>0</v>
      </c>
      <c r="G41" s="184" t="s">
        <v>132</v>
      </c>
      <c r="H41" s="184"/>
      <c r="I41" s="142">
        <f>SUM(G40)</f>
        <v>0</v>
      </c>
      <c r="J41" s="184" t="s">
        <v>133</v>
      </c>
      <c r="K41" s="184"/>
      <c r="L41" s="142">
        <f>SUM(J40)</f>
        <v>0</v>
      </c>
      <c r="M41" s="184" t="s">
        <v>134</v>
      </c>
      <c r="N41" s="184"/>
      <c r="O41" s="142">
        <f>SUM(M40)</f>
        <v>0</v>
      </c>
    </row>
    <row r="42" spans="2:15" ht="30" x14ac:dyDescent="0.25">
      <c r="B42" s="139" t="s">
        <v>128</v>
      </c>
      <c r="C42" s="139" t="s">
        <v>129</v>
      </c>
      <c r="D42" s="143" t="s">
        <v>104</v>
      </c>
      <c r="E42" s="143" t="s">
        <v>126</v>
      </c>
      <c r="F42" s="143" t="s">
        <v>127</v>
      </c>
      <c r="G42" s="143" t="s">
        <v>104</v>
      </c>
      <c r="H42" s="143" t="s">
        <v>126</v>
      </c>
      <c r="I42" s="143" t="s">
        <v>127</v>
      </c>
      <c r="J42" s="143" t="s">
        <v>104</v>
      </c>
      <c r="K42" s="143" t="s">
        <v>126</v>
      </c>
      <c r="L42" s="143" t="s">
        <v>127</v>
      </c>
      <c r="M42" s="143" t="s">
        <v>104</v>
      </c>
      <c r="N42" s="143" t="s">
        <v>126</v>
      </c>
      <c r="O42" s="143" t="s">
        <v>127</v>
      </c>
    </row>
    <row r="43" spans="2:15" x14ac:dyDescent="0.25">
      <c r="B43" s="141" t="s">
        <v>120</v>
      </c>
      <c r="C43" s="141" t="s">
        <v>114</v>
      </c>
      <c r="D43" s="51">
        <v>0</v>
      </c>
      <c r="E43" s="144">
        <v>12</v>
      </c>
      <c r="F43" s="75">
        <f>D43*E43</f>
        <v>0</v>
      </c>
      <c r="G43" s="51">
        <v>0</v>
      </c>
      <c r="H43" s="144">
        <v>12</v>
      </c>
      <c r="I43" s="75">
        <f>G43*H43</f>
        <v>0</v>
      </c>
      <c r="J43" s="51">
        <v>0</v>
      </c>
      <c r="K43" s="144">
        <v>12</v>
      </c>
      <c r="L43" s="75">
        <f>J43*K43</f>
        <v>0</v>
      </c>
      <c r="M43" s="51">
        <v>0</v>
      </c>
      <c r="N43" s="144">
        <v>12</v>
      </c>
      <c r="O43" s="75">
        <f>M43*N43</f>
        <v>0</v>
      </c>
    </row>
    <row r="44" spans="2:15" x14ac:dyDescent="0.25">
      <c r="B44" s="189" t="s">
        <v>135</v>
      </c>
      <c r="C44" s="189"/>
      <c r="D44" s="184" t="s">
        <v>15</v>
      </c>
      <c r="E44" s="184"/>
      <c r="F44" s="142">
        <f>SUM(F43)</f>
        <v>0</v>
      </c>
      <c r="G44" s="184" t="s">
        <v>16</v>
      </c>
      <c r="H44" s="184"/>
      <c r="I44" s="142">
        <f>SUM(I43)</f>
        <v>0</v>
      </c>
      <c r="J44" s="184" t="s">
        <v>17</v>
      </c>
      <c r="K44" s="184"/>
      <c r="L44" s="142">
        <f>SUM(L43)</f>
        <v>0</v>
      </c>
      <c r="M44" s="184" t="s">
        <v>50</v>
      </c>
      <c r="N44" s="184"/>
      <c r="O44" s="142">
        <f>SUM(O43)</f>
        <v>0</v>
      </c>
    </row>
    <row r="45" spans="2:15" x14ac:dyDescent="0.25">
      <c r="B45" s="194" t="s">
        <v>136</v>
      </c>
      <c r="C45" s="194"/>
      <c r="D45" s="188" t="s">
        <v>15</v>
      </c>
      <c r="E45" s="188"/>
      <c r="F45" s="111">
        <f>F41+F44</f>
        <v>0</v>
      </c>
      <c r="G45" s="188" t="s">
        <v>16</v>
      </c>
      <c r="H45" s="188"/>
      <c r="I45" s="111">
        <f>I41+I44</f>
        <v>0</v>
      </c>
      <c r="J45" s="188" t="s">
        <v>17</v>
      </c>
      <c r="K45" s="188"/>
      <c r="L45" s="111">
        <f>L41+L44</f>
        <v>0</v>
      </c>
      <c r="M45" s="188" t="s">
        <v>50</v>
      </c>
      <c r="N45" s="188"/>
      <c r="O45" s="111">
        <f>O41+O44</f>
        <v>0</v>
      </c>
    </row>
    <row r="49" spans="2:3" x14ac:dyDescent="0.25">
      <c r="B49" s="15"/>
    </row>
    <row r="50" spans="2:3" x14ac:dyDescent="0.25">
      <c r="C50" s="15"/>
    </row>
  </sheetData>
  <sheetProtection algorithmName="SHA-512" hashValue="vEPEm1dKHltAntKw6tqz9z3GvAqm+HuG+jCEw7KQ7DPC5K9qMTTftntUnzNaf9EmRIZkCVa30KSGANxL7vVeyQ==" saltValue="EJQbPKDreCbYMAGinUFjJw==" spinCount="100000" sheet="1" objects="1" scenarios="1" selectLockedCells="1"/>
  <mergeCells count="113">
    <mergeCell ref="D40:F40"/>
    <mergeCell ref="G40:I40"/>
    <mergeCell ref="J40:L40"/>
    <mergeCell ref="M40:O40"/>
    <mergeCell ref="D39:F39"/>
    <mergeCell ref="G39:I39"/>
    <mergeCell ref="J39:L39"/>
    <mergeCell ref="M39:O39"/>
    <mergeCell ref="D8:F9"/>
    <mergeCell ref="G8:I9"/>
    <mergeCell ref="J8:L9"/>
    <mergeCell ref="M8:O9"/>
    <mergeCell ref="D26:F26"/>
    <mergeCell ref="G26:I26"/>
    <mergeCell ref="J26:L26"/>
    <mergeCell ref="M26:O26"/>
    <mergeCell ref="J27:L27"/>
    <mergeCell ref="J28:L28"/>
    <mergeCell ref="J29:L29"/>
    <mergeCell ref="M27:O27"/>
    <mergeCell ref="M28:O28"/>
    <mergeCell ref="M29:O29"/>
    <mergeCell ref="D27:F27"/>
    <mergeCell ref="D28:F28"/>
    <mergeCell ref="D29:F29"/>
    <mergeCell ref="G29:I29"/>
    <mergeCell ref="G27:I27"/>
    <mergeCell ref="G28:I28"/>
    <mergeCell ref="M15:O15"/>
    <mergeCell ref="M16:O16"/>
    <mergeCell ref="M17:O17"/>
    <mergeCell ref="M18:O18"/>
    <mergeCell ref="J10:L10"/>
    <mergeCell ref="M10:O10"/>
    <mergeCell ref="M11:O11"/>
    <mergeCell ref="M12:O12"/>
    <mergeCell ref="M13:O13"/>
    <mergeCell ref="M14:O14"/>
    <mergeCell ref="G17:I17"/>
    <mergeCell ref="G18:I18"/>
    <mergeCell ref="J11:L11"/>
    <mergeCell ref="J12:L12"/>
    <mergeCell ref="J13:L13"/>
    <mergeCell ref="J14:L14"/>
    <mergeCell ref="J15:L15"/>
    <mergeCell ref="J16:L16"/>
    <mergeCell ref="J17:L17"/>
    <mergeCell ref="J18:L18"/>
    <mergeCell ref="M22:N22"/>
    <mergeCell ref="D17:F17"/>
    <mergeCell ref="D18:F18"/>
    <mergeCell ref="D10:F10"/>
    <mergeCell ref="G10:I10"/>
    <mergeCell ref="G11:I11"/>
    <mergeCell ref="G12:I12"/>
    <mergeCell ref="G13:I13"/>
    <mergeCell ref="G14:I14"/>
    <mergeCell ref="G15:I15"/>
    <mergeCell ref="G16:I16"/>
    <mergeCell ref="D11:F11"/>
    <mergeCell ref="D12:F12"/>
    <mergeCell ref="D13:F13"/>
    <mergeCell ref="D14:F14"/>
    <mergeCell ref="D15:F15"/>
    <mergeCell ref="D16:F16"/>
    <mergeCell ref="M30:N30"/>
    <mergeCell ref="J7:L7"/>
    <mergeCell ref="M7:O7"/>
    <mergeCell ref="B45:C45"/>
    <mergeCell ref="D45:E45"/>
    <mergeCell ref="G45:H45"/>
    <mergeCell ref="J45:K45"/>
    <mergeCell ref="M45:N45"/>
    <mergeCell ref="D19:E19"/>
    <mergeCell ref="B19:C19"/>
    <mergeCell ref="D41:E41"/>
    <mergeCell ref="B41:C41"/>
    <mergeCell ref="D30:E30"/>
    <mergeCell ref="D36:E36"/>
    <mergeCell ref="G36:H36"/>
    <mergeCell ref="J36:K36"/>
    <mergeCell ref="M36:N36"/>
    <mergeCell ref="B44:C44"/>
    <mergeCell ref="D44:E44"/>
    <mergeCell ref="G44:H44"/>
    <mergeCell ref="J44:K44"/>
    <mergeCell ref="M44:N44"/>
    <mergeCell ref="J22:K22"/>
    <mergeCell ref="J23:K23"/>
    <mergeCell ref="G41:H41"/>
    <mergeCell ref="J41:K41"/>
    <mergeCell ref="M41:N41"/>
    <mergeCell ref="J19:K19"/>
    <mergeCell ref="M19:N19"/>
    <mergeCell ref="C5:F5"/>
    <mergeCell ref="G19:H19"/>
    <mergeCell ref="B36:C36"/>
    <mergeCell ref="D7:I7"/>
    <mergeCell ref="M23:N23"/>
    <mergeCell ref="B35:C35"/>
    <mergeCell ref="D35:E35"/>
    <mergeCell ref="G35:H35"/>
    <mergeCell ref="J35:K35"/>
    <mergeCell ref="M35:N35"/>
    <mergeCell ref="B30:C30"/>
    <mergeCell ref="G22:H22"/>
    <mergeCell ref="G23:H23"/>
    <mergeCell ref="D22:E22"/>
    <mergeCell ref="D23:E23"/>
    <mergeCell ref="B22:C22"/>
    <mergeCell ref="B23:C23"/>
    <mergeCell ref="G30:H30"/>
    <mergeCell ref="J30:K30"/>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096C9-0BF7-46CC-8080-2A315CD94C80}">
  <sheetPr codeName="Sheet6">
    <tabColor rgb="FF00527B"/>
  </sheetPr>
  <dimension ref="B2:K132"/>
  <sheetViews>
    <sheetView workbookViewId="0">
      <selection activeCell="C65" sqref="C65"/>
    </sheetView>
  </sheetViews>
  <sheetFormatPr defaultColWidth="8.85546875" defaultRowHeight="15" x14ac:dyDescent="0.25"/>
  <cols>
    <col min="1" max="1" width="2.85546875" customWidth="1"/>
    <col min="2" max="2" width="31.85546875" customWidth="1"/>
    <col min="3" max="3" width="11.85546875" customWidth="1"/>
    <col min="4" max="4" width="17.140625" customWidth="1"/>
    <col min="5" max="5" width="12.85546875" customWidth="1"/>
    <col min="6" max="6" width="17.140625" customWidth="1"/>
    <col min="7" max="7" width="12.42578125" customWidth="1"/>
    <col min="8" max="8" width="17.140625" customWidth="1"/>
    <col min="9" max="9" width="11.85546875" customWidth="1"/>
    <col min="10" max="10" width="17.140625" customWidth="1"/>
    <col min="11" max="11" width="7.85546875" customWidth="1"/>
    <col min="12" max="12" width="14.140625" customWidth="1"/>
    <col min="13" max="13" width="7.85546875" customWidth="1"/>
    <col min="14" max="14" width="14.140625" customWidth="1"/>
    <col min="15" max="15" width="7.85546875" customWidth="1"/>
    <col min="16" max="16" width="14.140625" customWidth="1"/>
    <col min="17" max="17" width="7.85546875" customWidth="1"/>
    <col min="18" max="18" width="14.140625" customWidth="1"/>
    <col min="19" max="19" width="7.85546875" customWidth="1"/>
    <col min="20" max="20" width="14.140625" customWidth="1"/>
  </cols>
  <sheetData>
    <row r="2" spans="2:11" ht="15.75" thickBot="1" x14ac:dyDescent="0.3">
      <c r="B2" s="7"/>
      <c r="C2" s="7"/>
      <c r="D2" s="7"/>
      <c r="E2" s="7"/>
      <c r="F2" s="7"/>
      <c r="G2" s="7"/>
      <c r="H2" s="7"/>
    </row>
    <row r="3" spans="2:11" ht="18.75" x14ac:dyDescent="0.3">
      <c r="B3" s="53" t="str">
        <f>varModuleName</f>
        <v>Provider Services Vendor</v>
      </c>
      <c r="C3" s="54"/>
      <c r="D3" s="54"/>
      <c r="E3" s="54"/>
      <c r="F3" s="54"/>
      <c r="G3" s="54"/>
      <c r="H3" s="54"/>
      <c r="I3" s="55"/>
      <c r="J3" s="55"/>
    </row>
    <row r="4" spans="2:11" ht="18.75" x14ac:dyDescent="0.3">
      <c r="B4" s="56" t="s">
        <v>144</v>
      </c>
      <c r="C4" s="57"/>
      <c r="D4" s="57"/>
      <c r="E4" s="57"/>
      <c r="F4" s="57"/>
      <c r="G4" s="57"/>
      <c r="H4" s="57"/>
      <c r="I4" s="30"/>
      <c r="J4" s="30"/>
    </row>
    <row r="5" spans="2:11" ht="15.75" x14ac:dyDescent="0.25">
      <c r="B5" s="120" t="s">
        <v>4</v>
      </c>
      <c r="C5" s="182" t="str">
        <f>TOC!C5</f>
        <v>Insert Vendor Name Here (On TOC)</v>
      </c>
      <c r="D5" s="183"/>
      <c r="E5" s="183"/>
      <c r="F5" s="183"/>
      <c r="G5" s="183"/>
      <c r="H5" s="183"/>
      <c r="I5" s="183"/>
      <c r="J5" s="155"/>
    </row>
    <row r="6" spans="2:11" ht="15.75" thickBot="1" x14ac:dyDescent="0.3"/>
    <row r="7" spans="2:11" ht="16.5" thickBot="1" x14ac:dyDescent="0.3">
      <c r="B7" s="230" t="s">
        <v>31</v>
      </c>
      <c r="C7" s="231"/>
      <c r="D7" s="231"/>
      <c r="E7" s="231"/>
      <c r="F7" s="231"/>
      <c r="G7" s="231"/>
      <c r="H7" s="231"/>
      <c r="I7" s="231"/>
      <c r="J7" s="231"/>
    </row>
    <row r="8" spans="2:11" ht="29.45" customHeight="1" thickBot="1" x14ac:dyDescent="0.3">
      <c r="B8" s="178"/>
      <c r="C8" s="232" t="s">
        <v>33</v>
      </c>
      <c r="D8" s="233"/>
      <c r="E8" s="233"/>
      <c r="F8" s="233"/>
      <c r="G8" s="238" t="s">
        <v>58</v>
      </c>
      <c r="H8" s="239"/>
      <c r="I8" s="238" t="s">
        <v>59</v>
      </c>
      <c r="J8" s="239"/>
      <c r="K8" s="15"/>
    </row>
    <row r="9" spans="2:11" ht="15.75" thickBot="1" x14ac:dyDescent="0.3">
      <c r="B9" s="179"/>
      <c r="C9" s="234" t="s">
        <v>15</v>
      </c>
      <c r="D9" s="235"/>
      <c r="E9" s="236" t="s">
        <v>16</v>
      </c>
      <c r="F9" s="236"/>
      <c r="G9" s="236" t="s">
        <v>17</v>
      </c>
      <c r="H9" s="236"/>
      <c r="I9" s="236" t="s">
        <v>50</v>
      </c>
      <c r="J9" s="237"/>
      <c r="K9" s="15"/>
    </row>
    <row r="10" spans="2:11" x14ac:dyDescent="0.25">
      <c r="B10" s="52" t="s">
        <v>34</v>
      </c>
      <c r="C10" s="73" t="s">
        <v>35</v>
      </c>
      <c r="D10" s="73" t="s">
        <v>18</v>
      </c>
      <c r="E10" s="73" t="s">
        <v>35</v>
      </c>
      <c r="F10" s="73" t="s">
        <v>18</v>
      </c>
      <c r="G10" s="73" t="s">
        <v>35</v>
      </c>
      <c r="H10" s="73" t="s">
        <v>18</v>
      </c>
      <c r="I10" s="73" t="s">
        <v>35</v>
      </c>
      <c r="J10" s="73" t="s">
        <v>18</v>
      </c>
    </row>
    <row r="11" spans="2:11" x14ac:dyDescent="0.25">
      <c r="B11" s="50" t="str">
        <f>'3. Labor Rates'!B10</f>
        <v>Account Manager</v>
      </c>
      <c r="C11" s="74"/>
      <c r="D11" s="75">
        <f>C11*'3. Labor Rates'!$C$10</f>
        <v>0</v>
      </c>
      <c r="E11" s="74"/>
      <c r="F11" s="75">
        <f>E11*'3. Labor Rates'!$D$10</f>
        <v>0</v>
      </c>
      <c r="G11" s="74"/>
      <c r="H11" s="75">
        <f>G11*'3. Labor Rates'!$E$10</f>
        <v>0</v>
      </c>
      <c r="I11" s="74"/>
      <c r="J11" s="75">
        <f>I11*'3. Labor Rates'!$F$10</f>
        <v>0</v>
      </c>
    </row>
    <row r="12" spans="2:11" x14ac:dyDescent="0.25">
      <c r="B12" s="50" t="str">
        <f>'3. Labor Rates'!B11</f>
        <v>Program Manager</v>
      </c>
      <c r="C12" s="74"/>
      <c r="D12" s="75">
        <f>C12*'3. Labor Rates'!$C$11</f>
        <v>0</v>
      </c>
      <c r="E12" s="74"/>
      <c r="F12" s="75">
        <f>E12*'3. Labor Rates'!$D$11</f>
        <v>0</v>
      </c>
      <c r="G12" s="74"/>
      <c r="H12" s="75">
        <f>G12*'3. Labor Rates'!$E$11</f>
        <v>0</v>
      </c>
      <c r="I12" s="74"/>
      <c r="J12" s="75">
        <f>I12*'3. Labor Rates'!$F$11</f>
        <v>0</v>
      </c>
    </row>
    <row r="13" spans="2:11" x14ac:dyDescent="0.25">
      <c r="B13" s="50" t="str">
        <f>'3. Labor Rates'!B12</f>
        <v>SPM lead</v>
      </c>
      <c r="C13" s="74"/>
      <c r="D13" s="75">
        <f>C13*'3. Labor Rates'!$C$12</f>
        <v>0</v>
      </c>
      <c r="E13" s="74"/>
      <c r="F13" s="75">
        <f>E13*'3. Labor Rates'!$D$12</f>
        <v>0</v>
      </c>
      <c r="G13" s="74"/>
      <c r="H13" s="75">
        <f>G13*'3. Labor Rates'!$E$12</f>
        <v>0</v>
      </c>
      <c r="I13" s="74"/>
      <c r="J13" s="75">
        <f>I13*'3. Labor Rates'!$F$12</f>
        <v>0</v>
      </c>
    </row>
    <row r="14" spans="2:11" ht="30" x14ac:dyDescent="0.25">
      <c r="B14" s="50" t="str">
        <f>'3. Labor Rates'!B13</f>
        <v>Field Representative Lead 
&amp; Contact Center Oversight</v>
      </c>
      <c r="C14" s="74"/>
      <c r="D14" s="75">
        <f>C14*'3. Labor Rates'!$C$13</f>
        <v>0</v>
      </c>
      <c r="E14" s="74"/>
      <c r="F14" s="75">
        <f>E14*'3. Labor Rates'!$D$13</f>
        <v>0</v>
      </c>
      <c r="G14" s="74"/>
      <c r="H14" s="75">
        <f>G14*'3. Labor Rates'!$E$13</f>
        <v>0</v>
      </c>
      <c r="I14" s="74"/>
      <c r="J14" s="75">
        <f>I14*'3. Labor Rates'!$F$13</f>
        <v>0</v>
      </c>
    </row>
    <row r="15" spans="2:11" ht="30" x14ac:dyDescent="0.25">
      <c r="B15" s="50" t="str">
        <f>'3. Labor Rates'!B14</f>
        <v>Provider Enrollment and Maintenance Lead</v>
      </c>
      <c r="C15" s="74"/>
      <c r="D15" s="75">
        <f>C15*'3. Labor Rates'!$C$14</f>
        <v>0</v>
      </c>
      <c r="E15" s="74"/>
      <c r="F15" s="75">
        <f>E15*'3. Labor Rates'!$D$14</f>
        <v>0</v>
      </c>
      <c r="G15" s="74"/>
      <c r="H15" s="75">
        <f>G15*'3. Labor Rates'!$E$14</f>
        <v>0</v>
      </c>
      <c r="I15" s="74"/>
      <c r="J15" s="75">
        <f>I15*'3. Labor Rates'!$F$14</f>
        <v>0</v>
      </c>
    </row>
    <row r="16" spans="2:11" x14ac:dyDescent="0.25">
      <c r="B16" s="50" t="str">
        <f>'3. Labor Rates'!B15</f>
        <v>SPM QA Lead</v>
      </c>
      <c r="C16" s="74"/>
      <c r="D16" s="75">
        <f>C16*'3. Labor Rates'!$C$15</f>
        <v>0</v>
      </c>
      <c r="E16" s="74"/>
      <c r="F16" s="75">
        <f>E16*'3. Labor Rates'!$D$15</f>
        <v>0</v>
      </c>
      <c r="G16" s="74"/>
      <c r="H16" s="75">
        <f>G16*'3. Labor Rates'!$E$15</f>
        <v>0</v>
      </c>
      <c r="I16" s="74"/>
      <c r="J16" s="75">
        <f>I16*'3. Labor Rates'!$F$15</f>
        <v>0</v>
      </c>
    </row>
    <row r="17" spans="2:10" x14ac:dyDescent="0.25">
      <c r="B17" s="50" t="str">
        <f>'3. Labor Rates'!B16</f>
        <v>SPM Training and Outreach Lead</v>
      </c>
      <c r="C17" s="74"/>
      <c r="D17" s="75">
        <f>C17*'3. Labor Rates'!$C$16</f>
        <v>0</v>
      </c>
      <c r="E17" s="74"/>
      <c r="F17" s="75">
        <f>E17*'3. Labor Rates'!$D$16</f>
        <v>0</v>
      </c>
      <c r="G17" s="74"/>
      <c r="H17" s="75">
        <f>G17*'3. Labor Rates'!$E$16</f>
        <v>0</v>
      </c>
      <c r="I17" s="74"/>
      <c r="J17" s="75">
        <f>I17*'3. Labor Rates'!$F$16</f>
        <v>0</v>
      </c>
    </row>
    <row r="18" spans="2:10" x14ac:dyDescent="0.25">
      <c r="B18" s="50" t="str">
        <f>'3. Labor Rates'!B17</f>
        <v>SPM System and Oversight Lead</v>
      </c>
      <c r="C18" s="74"/>
      <c r="D18" s="75">
        <f>C18*'3. Labor Rates'!$C$17</f>
        <v>0</v>
      </c>
      <c r="E18" s="74"/>
      <c r="F18" s="75">
        <f>E18*'3. Labor Rates'!$D$17</f>
        <v>0</v>
      </c>
      <c r="G18" s="74"/>
      <c r="H18" s="75">
        <f>G18*'3. Labor Rates'!$E$17</f>
        <v>0</v>
      </c>
      <c r="I18" s="74"/>
      <c r="J18" s="75">
        <f>I18*'3. Labor Rates'!$F$17</f>
        <v>0</v>
      </c>
    </row>
    <row r="19" spans="2:10" x14ac:dyDescent="0.25">
      <c r="B19" s="50" t="str">
        <f>'3. Labor Rates'!B18</f>
        <v>Advisory Services Lead</v>
      </c>
      <c r="C19" s="74"/>
      <c r="D19" s="75">
        <f>C19*'3. Labor Rates'!$C$18</f>
        <v>0</v>
      </c>
      <c r="E19" s="74"/>
      <c r="F19" s="75">
        <f>E19*'3. Labor Rates'!$D$18</f>
        <v>0</v>
      </c>
      <c r="G19" s="74"/>
      <c r="H19" s="75">
        <f>G19*'3. Labor Rates'!$E$18</f>
        <v>0</v>
      </c>
      <c r="I19" s="74"/>
      <c r="J19" s="75">
        <f>I19*'3. Labor Rates'!$F$18</f>
        <v>0</v>
      </c>
    </row>
    <row r="20" spans="2:10" ht="30" x14ac:dyDescent="0.25">
      <c r="B20" s="50" t="str">
        <f>'3. Labor Rates'!B19</f>
        <v>Regulatory Compliance and Policy Lead</v>
      </c>
      <c r="C20" s="74"/>
      <c r="D20" s="75">
        <f>C20*'3. Labor Rates'!$C$19</f>
        <v>0</v>
      </c>
      <c r="E20" s="74"/>
      <c r="F20" s="75">
        <f>E20*'3. Labor Rates'!$D$19</f>
        <v>0</v>
      </c>
      <c r="G20" s="74"/>
      <c r="H20" s="75">
        <f>G20*'3. Labor Rates'!$E$19</f>
        <v>0</v>
      </c>
      <c r="I20" s="74"/>
      <c r="J20" s="75">
        <f>I20*'3. Labor Rates'!$F$19</f>
        <v>0</v>
      </c>
    </row>
    <row r="21" spans="2:10" ht="30" x14ac:dyDescent="0.25">
      <c r="B21" s="50" t="str">
        <f>'3. Labor Rates'!B20</f>
        <v>Advisory Services Training and Outreach Lead</v>
      </c>
      <c r="C21" s="74"/>
      <c r="D21" s="75">
        <f>C21*'3. Labor Rates'!$C$20</f>
        <v>0</v>
      </c>
      <c r="E21" s="74"/>
      <c r="F21" s="75">
        <f>E21*'3. Labor Rates'!$D$20</f>
        <v>0</v>
      </c>
      <c r="G21" s="74"/>
      <c r="H21" s="75">
        <f>G21*'3. Labor Rates'!$E$20</f>
        <v>0</v>
      </c>
      <c r="I21" s="74"/>
      <c r="J21" s="75">
        <f>I21*'3. Labor Rates'!$F$20</f>
        <v>0</v>
      </c>
    </row>
    <row r="22" spans="2:10" ht="30" x14ac:dyDescent="0.25">
      <c r="B22" s="50" t="str">
        <f>'3. Labor Rates'!B21</f>
        <v>Advisory Services Systems Oversight Lead</v>
      </c>
      <c r="C22" s="74"/>
      <c r="D22" s="75">
        <f>C22*'3. Labor Rates'!$C$21</f>
        <v>0</v>
      </c>
      <c r="E22" s="74"/>
      <c r="F22" s="75">
        <f>E22*'3. Labor Rates'!$D$21</f>
        <v>0</v>
      </c>
      <c r="G22" s="74"/>
      <c r="H22" s="75">
        <f>G22*'3. Labor Rates'!$E$21</f>
        <v>0</v>
      </c>
      <c r="I22" s="74"/>
      <c r="J22" s="75">
        <f>I22*'3. Labor Rates'!$F$21</f>
        <v>0</v>
      </c>
    </row>
    <row r="23" spans="2:10" x14ac:dyDescent="0.25">
      <c r="B23" s="50" t="str">
        <f>'3. Labor Rates'!B22</f>
        <v>Advisory Services QA Lead</v>
      </c>
      <c r="C23" s="74"/>
      <c r="D23" s="75">
        <f>C23*'3. Labor Rates'!$C$22</f>
        <v>0</v>
      </c>
      <c r="E23" s="74"/>
      <c r="F23" s="75">
        <f>E23*'3. Labor Rates'!$D$22</f>
        <v>0</v>
      </c>
      <c r="G23" s="74"/>
      <c r="H23" s="75">
        <f>G23*'3. Labor Rates'!$E$22</f>
        <v>0</v>
      </c>
      <c r="I23" s="74"/>
      <c r="J23" s="75">
        <f>I23*'3. Labor Rates'!$F$22</f>
        <v>0</v>
      </c>
    </row>
    <row r="24" spans="2:10" x14ac:dyDescent="0.25">
      <c r="B24" s="108" t="str">
        <f>'3. Labor Rates'!B23</f>
        <v>Additional Role 1</v>
      </c>
      <c r="C24" s="74"/>
      <c r="D24" s="75">
        <f>C24*'3. Labor Rates'!$C$23</f>
        <v>0</v>
      </c>
      <c r="E24" s="74"/>
      <c r="F24" s="75">
        <f>E24*'3. Labor Rates'!$D$23</f>
        <v>0</v>
      </c>
      <c r="G24" s="74"/>
      <c r="H24" s="75">
        <f>G24*'3. Labor Rates'!$E$23</f>
        <v>0</v>
      </c>
      <c r="I24" s="74"/>
      <c r="J24" s="75">
        <f>I24*'3. Labor Rates'!$F$23</f>
        <v>0</v>
      </c>
    </row>
    <row r="25" spans="2:10" x14ac:dyDescent="0.25">
      <c r="B25" s="108" t="str">
        <f>'3. Labor Rates'!B24</f>
        <v>Additional Role 2</v>
      </c>
      <c r="C25" s="74"/>
      <c r="D25" s="75">
        <f>C25*'3. Labor Rates'!$C$24</f>
        <v>0</v>
      </c>
      <c r="E25" s="74"/>
      <c r="F25" s="75">
        <f>E25*'3. Labor Rates'!$D$24</f>
        <v>0</v>
      </c>
      <c r="G25" s="74"/>
      <c r="H25" s="75">
        <f>G25*'3. Labor Rates'!$E$24</f>
        <v>0</v>
      </c>
      <c r="I25" s="74"/>
      <c r="J25" s="75">
        <f>I25*'3. Labor Rates'!$F$24</f>
        <v>0</v>
      </c>
    </row>
    <row r="26" spans="2:10" x14ac:dyDescent="0.25">
      <c r="B26" s="108" t="str">
        <f>'3. Labor Rates'!B25</f>
        <v>Additional Role 3</v>
      </c>
      <c r="C26" s="74"/>
      <c r="D26" s="75">
        <f>C26*'3. Labor Rates'!$C$25</f>
        <v>0</v>
      </c>
      <c r="E26" s="74"/>
      <c r="F26" s="75">
        <f>E26*'3. Labor Rates'!$D$25</f>
        <v>0</v>
      </c>
      <c r="G26" s="74"/>
      <c r="H26" s="75">
        <f>G26*'3. Labor Rates'!$E$25</f>
        <v>0</v>
      </c>
      <c r="I26" s="74"/>
      <c r="J26" s="75">
        <f>I26*'3. Labor Rates'!$F$25</f>
        <v>0</v>
      </c>
    </row>
    <row r="27" spans="2:10" x14ac:dyDescent="0.25">
      <c r="B27" s="108" t="str">
        <f>'3. Labor Rates'!B26</f>
        <v>Additional Role 4</v>
      </c>
      <c r="C27" s="74"/>
      <c r="D27" s="75">
        <f>C27*'3. Labor Rates'!$C$26</f>
        <v>0</v>
      </c>
      <c r="E27" s="74"/>
      <c r="F27" s="75">
        <f>E27*'3. Labor Rates'!$D$26</f>
        <v>0</v>
      </c>
      <c r="G27" s="74"/>
      <c r="H27" s="75">
        <f>G27*'3. Labor Rates'!$E$26</f>
        <v>0</v>
      </c>
      <c r="I27" s="74"/>
      <c r="J27" s="75">
        <f>I27*'3. Labor Rates'!$F$26</f>
        <v>0</v>
      </c>
    </row>
    <row r="28" spans="2:10" x14ac:dyDescent="0.25">
      <c r="B28" s="108" t="str">
        <f>'3. Labor Rates'!B27</f>
        <v>Additional Role 5</v>
      </c>
      <c r="C28" s="74"/>
      <c r="D28" s="75">
        <f>C28*'3. Labor Rates'!$C$27</f>
        <v>0</v>
      </c>
      <c r="E28" s="74"/>
      <c r="F28" s="75">
        <f>E28*'3. Labor Rates'!$D$27</f>
        <v>0</v>
      </c>
      <c r="G28" s="74"/>
      <c r="H28" s="75">
        <f>G28*'3. Labor Rates'!$E$27</f>
        <v>0</v>
      </c>
      <c r="I28" s="74"/>
      <c r="J28" s="75">
        <f>I28*'3. Labor Rates'!$F$27</f>
        <v>0</v>
      </c>
    </row>
    <row r="29" spans="2:10" x14ac:dyDescent="0.25">
      <c r="B29" s="108" t="str">
        <f>'3. Labor Rates'!B28</f>
        <v>Additional Role 6</v>
      </c>
      <c r="C29" s="74"/>
      <c r="D29" s="75">
        <f>C29*'3. Labor Rates'!$C$28</f>
        <v>0</v>
      </c>
      <c r="E29" s="74"/>
      <c r="F29" s="75">
        <f>E29*'3. Labor Rates'!$D$28</f>
        <v>0</v>
      </c>
      <c r="G29" s="74"/>
      <c r="H29" s="75">
        <f>G29*'3. Labor Rates'!$E$28</f>
        <v>0</v>
      </c>
      <c r="I29" s="74"/>
      <c r="J29" s="75">
        <f>I29*'3. Labor Rates'!$F$28</f>
        <v>0</v>
      </c>
    </row>
    <row r="30" spans="2:10" x14ac:dyDescent="0.25">
      <c r="B30" s="108" t="str">
        <f>'3. Labor Rates'!B29</f>
        <v>Additional Role 7</v>
      </c>
      <c r="C30" s="74"/>
      <c r="D30" s="75">
        <f>C30*'3. Labor Rates'!$C$29</f>
        <v>0</v>
      </c>
      <c r="E30" s="74"/>
      <c r="F30" s="75">
        <f>E30*'3. Labor Rates'!$D$29</f>
        <v>0</v>
      </c>
      <c r="G30" s="74"/>
      <c r="H30" s="75">
        <f>G30*'3. Labor Rates'!$E$29</f>
        <v>0</v>
      </c>
      <c r="I30" s="74"/>
      <c r="J30" s="75">
        <f>I30*'3. Labor Rates'!$F$29</f>
        <v>0</v>
      </c>
    </row>
    <row r="31" spans="2:10" x14ac:dyDescent="0.25">
      <c r="B31" s="108" t="str">
        <f>'3. Labor Rates'!B30</f>
        <v>Additional Role 8</v>
      </c>
      <c r="C31" s="74"/>
      <c r="D31" s="75">
        <f>C31*'3. Labor Rates'!$C$30</f>
        <v>0</v>
      </c>
      <c r="E31" s="74"/>
      <c r="F31" s="75">
        <f>E31*'3. Labor Rates'!$D$30</f>
        <v>0</v>
      </c>
      <c r="G31" s="74"/>
      <c r="H31" s="75">
        <f>G31*'3. Labor Rates'!$E$30</f>
        <v>0</v>
      </c>
      <c r="I31" s="74"/>
      <c r="J31" s="75">
        <f>I31*'3. Labor Rates'!$F$30</f>
        <v>0</v>
      </c>
    </row>
    <row r="32" spans="2:10" x14ac:dyDescent="0.25">
      <c r="B32" s="108" t="str">
        <f>'3. Labor Rates'!B31</f>
        <v>Additional Role 9</v>
      </c>
      <c r="C32" s="74"/>
      <c r="D32" s="75">
        <f>C32*'3. Labor Rates'!$C$31</f>
        <v>0</v>
      </c>
      <c r="E32" s="74"/>
      <c r="F32" s="75">
        <f>E32*'3. Labor Rates'!$D$31</f>
        <v>0</v>
      </c>
      <c r="G32" s="74"/>
      <c r="H32" s="75">
        <f>G32*'3. Labor Rates'!$E$31</f>
        <v>0</v>
      </c>
      <c r="I32" s="74"/>
      <c r="J32" s="75">
        <f>I32*'3. Labor Rates'!$F$31</f>
        <v>0</v>
      </c>
    </row>
    <row r="33" spans="2:10" x14ac:dyDescent="0.25">
      <c r="B33" s="108" t="str">
        <f>'3. Labor Rates'!B32</f>
        <v>Additional Role 10</v>
      </c>
      <c r="C33" s="74"/>
      <c r="D33" s="75">
        <f>C33*'3. Labor Rates'!$C$32</f>
        <v>0</v>
      </c>
      <c r="E33" s="74"/>
      <c r="F33" s="75">
        <f>E33*'3. Labor Rates'!$D$32</f>
        <v>0</v>
      </c>
      <c r="G33" s="74"/>
      <c r="H33" s="75">
        <f>G33*'3. Labor Rates'!$E$32</f>
        <v>0</v>
      </c>
      <c r="I33" s="74"/>
      <c r="J33" s="75">
        <f>I33*'3. Labor Rates'!$F$32</f>
        <v>0</v>
      </c>
    </row>
    <row r="34" spans="2:10" x14ac:dyDescent="0.25">
      <c r="B34" s="108" t="str">
        <f>'3. Labor Rates'!B33</f>
        <v>Additional Role 11</v>
      </c>
      <c r="C34" s="74"/>
      <c r="D34" s="75">
        <f>C34*'3. Labor Rates'!$C$33</f>
        <v>0</v>
      </c>
      <c r="E34" s="74"/>
      <c r="F34" s="75">
        <f>E34*'3. Labor Rates'!$D$33</f>
        <v>0</v>
      </c>
      <c r="G34" s="74"/>
      <c r="H34" s="75">
        <f>G34*'3. Labor Rates'!$E$33</f>
        <v>0</v>
      </c>
      <c r="I34" s="74"/>
      <c r="J34" s="75">
        <f>I34*'3. Labor Rates'!$F$33</f>
        <v>0</v>
      </c>
    </row>
    <row r="35" spans="2:10" x14ac:dyDescent="0.25">
      <c r="B35" s="108" t="str">
        <f>'3. Labor Rates'!B34</f>
        <v>Additional Role 12</v>
      </c>
      <c r="C35" s="74"/>
      <c r="D35" s="75">
        <f>C35*'3. Labor Rates'!$C$34</f>
        <v>0</v>
      </c>
      <c r="E35" s="74"/>
      <c r="F35" s="75">
        <f>E35*'3. Labor Rates'!$D$34</f>
        <v>0</v>
      </c>
      <c r="G35" s="74"/>
      <c r="H35" s="75">
        <f>G35*'3. Labor Rates'!$E$34</f>
        <v>0</v>
      </c>
      <c r="I35" s="74"/>
      <c r="J35" s="75">
        <f>I35*'3. Labor Rates'!$F$34</f>
        <v>0</v>
      </c>
    </row>
    <row r="36" spans="2:10" x14ac:dyDescent="0.25">
      <c r="B36" s="108" t="str">
        <f>'3. Labor Rates'!B35</f>
        <v>Additional Role 13</v>
      </c>
      <c r="C36" s="74"/>
      <c r="D36" s="75">
        <f>C36*'3. Labor Rates'!$C$35</f>
        <v>0</v>
      </c>
      <c r="E36" s="74"/>
      <c r="F36" s="75">
        <f>E36*'3. Labor Rates'!$D$35</f>
        <v>0</v>
      </c>
      <c r="G36" s="74"/>
      <c r="H36" s="75">
        <f>G36*'3. Labor Rates'!$E$35</f>
        <v>0</v>
      </c>
      <c r="I36" s="74"/>
      <c r="J36" s="75">
        <f>I36*'3. Labor Rates'!$F$35</f>
        <v>0</v>
      </c>
    </row>
    <row r="37" spans="2:10" x14ac:dyDescent="0.25">
      <c r="B37" s="108" t="str">
        <f>'3. Labor Rates'!B36</f>
        <v>Additional Role 14</v>
      </c>
      <c r="C37" s="74"/>
      <c r="D37" s="75">
        <f>C37*'3. Labor Rates'!$C$36</f>
        <v>0</v>
      </c>
      <c r="E37" s="74"/>
      <c r="F37" s="75">
        <f>E37*'3. Labor Rates'!$D$36</f>
        <v>0</v>
      </c>
      <c r="G37" s="74"/>
      <c r="H37" s="75">
        <f>G37*'3. Labor Rates'!$E$36</f>
        <v>0</v>
      </c>
      <c r="I37" s="74"/>
      <c r="J37" s="75">
        <f>I37*'3. Labor Rates'!$F$36</f>
        <v>0</v>
      </c>
    </row>
    <row r="38" spans="2:10" x14ac:dyDescent="0.25">
      <c r="B38" s="108" t="str">
        <f>'3. Labor Rates'!B37</f>
        <v>Additional Role 15</v>
      </c>
      <c r="C38" s="74"/>
      <c r="D38" s="75">
        <f>C38*'3. Labor Rates'!$C$37</f>
        <v>0</v>
      </c>
      <c r="E38" s="74"/>
      <c r="F38" s="75">
        <f>E38*'3. Labor Rates'!$D$37</f>
        <v>0</v>
      </c>
      <c r="G38" s="74"/>
      <c r="H38" s="75">
        <f>G38*'3. Labor Rates'!$E$37</f>
        <v>0</v>
      </c>
      <c r="I38" s="74"/>
      <c r="J38" s="75">
        <f>I38*'3. Labor Rates'!$F$37</f>
        <v>0</v>
      </c>
    </row>
    <row r="39" spans="2:10" x14ac:dyDescent="0.25">
      <c r="B39" s="108" t="str">
        <f>'3. Labor Rates'!B38</f>
        <v>Additional Role 16</v>
      </c>
      <c r="C39" s="74"/>
      <c r="D39" s="75">
        <f>C39*'3. Labor Rates'!$C$38</f>
        <v>0</v>
      </c>
      <c r="E39" s="74"/>
      <c r="F39" s="75">
        <f>E39*'3. Labor Rates'!$D$38</f>
        <v>0</v>
      </c>
      <c r="G39" s="74"/>
      <c r="H39" s="75">
        <f>G39*'3. Labor Rates'!$E$38</f>
        <v>0</v>
      </c>
      <c r="I39" s="74"/>
      <c r="J39" s="75">
        <f>I39*'3. Labor Rates'!$F$38</f>
        <v>0</v>
      </c>
    </row>
    <row r="40" spans="2:10" x14ac:dyDescent="0.25">
      <c r="B40" s="108" t="str">
        <f>'3. Labor Rates'!B39</f>
        <v>Additional Role 17</v>
      </c>
      <c r="C40" s="74"/>
      <c r="D40" s="75">
        <f>C40*'3. Labor Rates'!$C$39</f>
        <v>0</v>
      </c>
      <c r="E40" s="74"/>
      <c r="F40" s="75">
        <f>E40*'3. Labor Rates'!$D$39</f>
        <v>0</v>
      </c>
      <c r="G40" s="74"/>
      <c r="H40" s="75">
        <f>G40*'3. Labor Rates'!$E$39</f>
        <v>0</v>
      </c>
      <c r="I40" s="74"/>
      <c r="J40" s="75">
        <f>I40*'3. Labor Rates'!$F$39</f>
        <v>0</v>
      </c>
    </row>
    <row r="41" spans="2:10" x14ac:dyDescent="0.25">
      <c r="B41" s="108" t="str">
        <f>'3. Labor Rates'!B40</f>
        <v>Additional Role 18</v>
      </c>
      <c r="C41" s="74"/>
      <c r="D41" s="75">
        <f>C41*'3. Labor Rates'!$C$40</f>
        <v>0</v>
      </c>
      <c r="E41" s="74"/>
      <c r="F41" s="75">
        <f>E41*'3. Labor Rates'!$D$40</f>
        <v>0</v>
      </c>
      <c r="G41" s="74"/>
      <c r="H41" s="75">
        <f>G41*'3. Labor Rates'!$E$40</f>
        <v>0</v>
      </c>
      <c r="I41" s="74"/>
      <c r="J41" s="75">
        <f>I41*'3. Labor Rates'!$F$40</f>
        <v>0</v>
      </c>
    </row>
    <row r="42" spans="2:10" x14ac:dyDescent="0.25">
      <c r="B42" s="108" t="str">
        <f>'3. Labor Rates'!B41</f>
        <v>Additional Role 19</v>
      </c>
      <c r="C42" s="74"/>
      <c r="D42" s="75">
        <f>C42*'3. Labor Rates'!$C$41</f>
        <v>0</v>
      </c>
      <c r="E42" s="74"/>
      <c r="F42" s="75">
        <f>E42*'3. Labor Rates'!$D$41</f>
        <v>0</v>
      </c>
      <c r="G42" s="74"/>
      <c r="H42" s="75">
        <f>G42*'3. Labor Rates'!$E$41</f>
        <v>0</v>
      </c>
      <c r="I42" s="74"/>
      <c r="J42" s="75">
        <f>I42*'3. Labor Rates'!$F$41</f>
        <v>0</v>
      </c>
    </row>
    <row r="43" spans="2:10" x14ac:dyDescent="0.25">
      <c r="B43" s="108" t="str">
        <f>'3. Labor Rates'!B42</f>
        <v>Additional Role 20</v>
      </c>
      <c r="C43" s="74"/>
      <c r="D43" s="75">
        <f>C43*'3. Labor Rates'!$C$42</f>
        <v>0</v>
      </c>
      <c r="E43" s="74"/>
      <c r="F43" s="75">
        <f>E43*'3. Labor Rates'!$D$42</f>
        <v>0</v>
      </c>
      <c r="G43" s="74"/>
      <c r="H43" s="75">
        <f>G43*'3. Labor Rates'!$E$42</f>
        <v>0</v>
      </c>
      <c r="I43" s="74"/>
      <c r="J43" s="75">
        <f>I43*'3. Labor Rates'!$F$42</f>
        <v>0</v>
      </c>
    </row>
    <row r="44" spans="2:10" ht="15.75" thickBot="1" x14ac:dyDescent="0.3">
      <c r="B44" s="13" t="s">
        <v>36</v>
      </c>
      <c r="C44" s="14">
        <f t="shared" ref="C44:I44" si="0">SUM(C11:C43)</f>
        <v>0</v>
      </c>
      <c r="D44" s="44">
        <f t="shared" si="0"/>
        <v>0</v>
      </c>
      <c r="E44" s="14">
        <f t="shared" si="0"/>
        <v>0</v>
      </c>
      <c r="F44" s="44">
        <f t="shared" si="0"/>
        <v>0</v>
      </c>
      <c r="G44" s="14">
        <f t="shared" si="0"/>
        <v>0</v>
      </c>
      <c r="H44" s="44">
        <f t="shared" si="0"/>
        <v>0</v>
      </c>
      <c r="I44" s="14">
        <f t="shared" si="0"/>
        <v>0</v>
      </c>
      <c r="J44" s="44">
        <f>SUM(J11:J43)</f>
        <v>0</v>
      </c>
    </row>
    <row r="45" spans="2:10" ht="15.75" thickBot="1" x14ac:dyDescent="0.3">
      <c r="B45" s="16"/>
      <c r="C45" s="17"/>
      <c r="D45" s="18"/>
      <c r="E45" s="17"/>
      <c r="F45" s="18"/>
      <c r="G45" s="17"/>
      <c r="H45" s="18"/>
      <c r="I45" s="19" t="s">
        <v>73</v>
      </c>
      <c r="J45" s="6">
        <f>SUM(D44,F44,H44,J44)</f>
        <v>0</v>
      </c>
    </row>
    <row r="46" spans="2:10" ht="15.75" thickBot="1" x14ac:dyDescent="0.3">
      <c r="B46" s="224" t="s">
        <v>72</v>
      </c>
      <c r="C46" s="225"/>
      <c r="D46" s="225"/>
      <c r="E46" s="225"/>
      <c r="F46" s="225"/>
      <c r="G46" s="225"/>
      <c r="H46" s="225"/>
      <c r="I46" s="226"/>
      <c r="J46" s="25">
        <f>SUM(C44,E44,G44,I44)</f>
        <v>0</v>
      </c>
    </row>
    <row r="47" spans="2:10" ht="15.75" thickBot="1" x14ac:dyDescent="0.3"/>
    <row r="48" spans="2:10" ht="16.5" thickBot="1" x14ac:dyDescent="0.3">
      <c r="B48" s="230" t="s">
        <v>32</v>
      </c>
      <c r="C48" s="231"/>
      <c r="D48" s="231"/>
      <c r="E48" s="231"/>
      <c r="F48" s="231"/>
      <c r="G48" s="231"/>
      <c r="H48" s="231"/>
      <c r="I48" s="231"/>
      <c r="J48" s="231"/>
    </row>
    <row r="49" spans="2:10" ht="15" customHeight="1" thickBot="1" x14ac:dyDescent="0.3">
      <c r="B49" s="178"/>
      <c r="C49" s="232" t="s">
        <v>33</v>
      </c>
      <c r="D49" s="233"/>
      <c r="E49" s="233"/>
      <c r="F49" s="233"/>
      <c r="G49" s="238" t="s">
        <v>58</v>
      </c>
      <c r="H49" s="239"/>
      <c r="I49" s="238" t="s">
        <v>59</v>
      </c>
      <c r="J49" s="239"/>
    </row>
    <row r="50" spans="2:10" ht="15.75" thickBot="1" x14ac:dyDescent="0.3">
      <c r="B50" s="179"/>
      <c r="C50" s="234" t="s">
        <v>15</v>
      </c>
      <c r="D50" s="235"/>
      <c r="E50" s="236" t="s">
        <v>16</v>
      </c>
      <c r="F50" s="236"/>
      <c r="G50" s="236" t="s">
        <v>17</v>
      </c>
      <c r="H50" s="236"/>
      <c r="I50" s="236" t="s">
        <v>50</v>
      </c>
      <c r="J50" s="237"/>
    </row>
    <row r="51" spans="2:10" x14ac:dyDescent="0.25">
      <c r="B51" s="52" t="s">
        <v>34</v>
      </c>
      <c r="C51" s="73" t="s">
        <v>35</v>
      </c>
      <c r="D51" s="73" t="s">
        <v>18</v>
      </c>
      <c r="E51" s="73" t="s">
        <v>35</v>
      </c>
      <c r="F51" s="73" t="s">
        <v>18</v>
      </c>
      <c r="G51" s="73" t="s">
        <v>35</v>
      </c>
      <c r="H51" s="73" t="s">
        <v>18</v>
      </c>
      <c r="I51" s="73" t="s">
        <v>35</v>
      </c>
      <c r="J51" s="73" t="s">
        <v>18</v>
      </c>
    </row>
    <row r="52" spans="2:10" x14ac:dyDescent="0.25">
      <c r="B52" s="50" t="str">
        <f>'3. Labor Rates'!B10</f>
        <v>Account Manager</v>
      </c>
      <c r="C52" s="74"/>
      <c r="D52" s="75">
        <f>C52*'3. Labor Rates'!$C$10</f>
        <v>0</v>
      </c>
      <c r="E52" s="74"/>
      <c r="F52" s="75">
        <f>E52*'3. Labor Rates'!$D$10</f>
        <v>0</v>
      </c>
      <c r="G52" s="74"/>
      <c r="H52" s="75">
        <f>G52*'3. Labor Rates'!$E$10</f>
        <v>0</v>
      </c>
      <c r="I52" s="74"/>
      <c r="J52" s="75">
        <f>I52*'3. Labor Rates'!$F$10</f>
        <v>0</v>
      </c>
    </row>
    <row r="53" spans="2:10" x14ac:dyDescent="0.25">
      <c r="B53" s="50" t="str">
        <f>'3. Labor Rates'!B11</f>
        <v>Program Manager</v>
      </c>
      <c r="C53" s="74"/>
      <c r="D53" s="75">
        <f>C53*'3. Labor Rates'!$C$11</f>
        <v>0</v>
      </c>
      <c r="E53" s="74"/>
      <c r="F53" s="75">
        <f>E53*'3. Labor Rates'!$D$11</f>
        <v>0</v>
      </c>
      <c r="G53" s="74"/>
      <c r="H53" s="75">
        <f>G53*'3. Labor Rates'!$E$11</f>
        <v>0</v>
      </c>
      <c r="I53" s="74"/>
      <c r="J53" s="75">
        <f>I53*'3. Labor Rates'!$F$11</f>
        <v>0</v>
      </c>
    </row>
    <row r="54" spans="2:10" x14ac:dyDescent="0.25">
      <c r="B54" s="50" t="str">
        <f>'3. Labor Rates'!B12</f>
        <v>SPM lead</v>
      </c>
      <c r="C54" s="74"/>
      <c r="D54" s="75">
        <f>C54*'3. Labor Rates'!$C$12</f>
        <v>0</v>
      </c>
      <c r="E54" s="74"/>
      <c r="F54" s="75">
        <f>E54*'3. Labor Rates'!$D$12</f>
        <v>0</v>
      </c>
      <c r="G54" s="74"/>
      <c r="H54" s="75">
        <f>G54*'3. Labor Rates'!$E$12</f>
        <v>0</v>
      </c>
      <c r="I54" s="74"/>
      <c r="J54" s="75">
        <f>I54*'3. Labor Rates'!$F$12</f>
        <v>0</v>
      </c>
    </row>
    <row r="55" spans="2:10" ht="30" x14ac:dyDescent="0.25">
      <c r="B55" s="50" t="str">
        <f>'3. Labor Rates'!B13</f>
        <v>Field Representative Lead 
&amp; Contact Center Oversight</v>
      </c>
      <c r="C55" s="74"/>
      <c r="D55" s="75">
        <f>C55*'3. Labor Rates'!$C$13</f>
        <v>0</v>
      </c>
      <c r="E55" s="74"/>
      <c r="F55" s="75">
        <f>E55*'3. Labor Rates'!$D$13</f>
        <v>0</v>
      </c>
      <c r="G55" s="74"/>
      <c r="H55" s="75">
        <f>G55*'3. Labor Rates'!$E$13</f>
        <v>0</v>
      </c>
      <c r="I55" s="74"/>
      <c r="J55" s="75">
        <f>I55*'3. Labor Rates'!$F$13</f>
        <v>0</v>
      </c>
    </row>
    <row r="56" spans="2:10" ht="30" x14ac:dyDescent="0.25">
      <c r="B56" s="50" t="str">
        <f>'3. Labor Rates'!B14</f>
        <v>Provider Enrollment and Maintenance Lead</v>
      </c>
      <c r="C56" s="74"/>
      <c r="D56" s="75">
        <f>C56*'3. Labor Rates'!$C$14</f>
        <v>0</v>
      </c>
      <c r="E56" s="74"/>
      <c r="F56" s="75">
        <f>E56*'3. Labor Rates'!$D$14</f>
        <v>0</v>
      </c>
      <c r="G56" s="74"/>
      <c r="H56" s="75">
        <f>G56*'3. Labor Rates'!$E$14</f>
        <v>0</v>
      </c>
      <c r="I56" s="74"/>
      <c r="J56" s="75">
        <f>I56*'3. Labor Rates'!$F$14</f>
        <v>0</v>
      </c>
    </row>
    <row r="57" spans="2:10" x14ac:dyDescent="0.25">
      <c r="B57" s="50" t="str">
        <f>'3. Labor Rates'!B15</f>
        <v>SPM QA Lead</v>
      </c>
      <c r="C57" s="74"/>
      <c r="D57" s="75">
        <f>C57*'3. Labor Rates'!$C$15</f>
        <v>0</v>
      </c>
      <c r="E57" s="74"/>
      <c r="F57" s="75">
        <f>E57*'3. Labor Rates'!$D$15</f>
        <v>0</v>
      </c>
      <c r="G57" s="74"/>
      <c r="H57" s="75">
        <f>G57*'3. Labor Rates'!$E$15</f>
        <v>0</v>
      </c>
      <c r="I57" s="74"/>
      <c r="J57" s="75">
        <f>I57*'3. Labor Rates'!$F$15</f>
        <v>0</v>
      </c>
    </row>
    <row r="58" spans="2:10" x14ac:dyDescent="0.25">
      <c r="B58" s="50" t="str">
        <f>'3. Labor Rates'!B16</f>
        <v>SPM Training and Outreach Lead</v>
      </c>
      <c r="C58" s="74"/>
      <c r="D58" s="75">
        <f>C58*'3. Labor Rates'!$C$16</f>
        <v>0</v>
      </c>
      <c r="E58" s="74"/>
      <c r="F58" s="75">
        <f>E58*'3. Labor Rates'!$D$16</f>
        <v>0</v>
      </c>
      <c r="G58" s="74"/>
      <c r="H58" s="75">
        <f>G58*'3. Labor Rates'!$E$16</f>
        <v>0</v>
      </c>
      <c r="I58" s="74"/>
      <c r="J58" s="75">
        <f>I58*'3. Labor Rates'!$F$16</f>
        <v>0</v>
      </c>
    </row>
    <row r="59" spans="2:10" x14ac:dyDescent="0.25">
      <c r="B59" s="50" t="str">
        <f>'3. Labor Rates'!B17</f>
        <v>SPM System and Oversight Lead</v>
      </c>
      <c r="C59" s="74"/>
      <c r="D59" s="75">
        <f>C59*'3. Labor Rates'!$C$17</f>
        <v>0</v>
      </c>
      <c r="E59" s="74"/>
      <c r="F59" s="75">
        <f>E59*'3. Labor Rates'!$D$17</f>
        <v>0</v>
      </c>
      <c r="G59" s="74"/>
      <c r="H59" s="75">
        <f>G59*'3. Labor Rates'!$E$17</f>
        <v>0</v>
      </c>
      <c r="I59" s="74"/>
      <c r="J59" s="75">
        <f>I59*'3. Labor Rates'!$F$17</f>
        <v>0</v>
      </c>
    </row>
    <row r="60" spans="2:10" x14ac:dyDescent="0.25">
      <c r="B60" s="50" t="str">
        <f>'3. Labor Rates'!B18</f>
        <v>Advisory Services Lead</v>
      </c>
      <c r="C60" s="74"/>
      <c r="D60" s="75">
        <f>C60*'3. Labor Rates'!$C$18</f>
        <v>0</v>
      </c>
      <c r="E60" s="74"/>
      <c r="F60" s="75">
        <f>E60*'3. Labor Rates'!$D$18</f>
        <v>0</v>
      </c>
      <c r="G60" s="74"/>
      <c r="H60" s="75">
        <f>G60*'3. Labor Rates'!$E$18</f>
        <v>0</v>
      </c>
      <c r="I60" s="74"/>
      <c r="J60" s="75">
        <f>I60*'3. Labor Rates'!$F$18</f>
        <v>0</v>
      </c>
    </row>
    <row r="61" spans="2:10" ht="30" x14ac:dyDescent="0.25">
      <c r="B61" s="50" t="str">
        <f>'3. Labor Rates'!B19</f>
        <v>Regulatory Compliance and Policy Lead</v>
      </c>
      <c r="C61" s="74"/>
      <c r="D61" s="75">
        <f>C61*'3. Labor Rates'!$C$19</f>
        <v>0</v>
      </c>
      <c r="E61" s="74"/>
      <c r="F61" s="75">
        <f>E61*'3. Labor Rates'!$D$19</f>
        <v>0</v>
      </c>
      <c r="G61" s="74"/>
      <c r="H61" s="75">
        <f>G61*'3. Labor Rates'!$E$19</f>
        <v>0</v>
      </c>
      <c r="I61" s="74"/>
      <c r="J61" s="75">
        <f>I61*'3. Labor Rates'!$F$19</f>
        <v>0</v>
      </c>
    </row>
    <row r="62" spans="2:10" ht="30" x14ac:dyDescent="0.25">
      <c r="B62" s="50" t="str">
        <f>'3. Labor Rates'!B20</f>
        <v>Advisory Services Training and Outreach Lead</v>
      </c>
      <c r="C62" s="74"/>
      <c r="D62" s="75">
        <f>C62*'3. Labor Rates'!$C$20</f>
        <v>0</v>
      </c>
      <c r="E62" s="74"/>
      <c r="F62" s="75">
        <f>E62*'3. Labor Rates'!$D$20</f>
        <v>0</v>
      </c>
      <c r="G62" s="74"/>
      <c r="H62" s="75">
        <f>G62*'3. Labor Rates'!$E$20</f>
        <v>0</v>
      </c>
      <c r="I62" s="74"/>
      <c r="J62" s="75">
        <f>I62*'3. Labor Rates'!$F$20</f>
        <v>0</v>
      </c>
    </row>
    <row r="63" spans="2:10" ht="30" x14ac:dyDescent="0.25">
      <c r="B63" s="50" t="str">
        <f>'3. Labor Rates'!B21</f>
        <v>Advisory Services Systems Oversight Lead</v>
      </c>
      <c r="C63" s="74"/>
      <c r="D63" s="75">
        <f>C63*'3. Labor Rates'!$C$21</f>
        <v>0</v>
      </c>
      <c r="E63" s="74"/>
      <c r="F63" s="75">
        <f>E63*'3. Labor Rates'!$D$21</f>
        <v>0</v>
      </c>
      <c r="G63" s="74"/>
      <c r="H63" s="75">
        <f>G63*'3. Labor Rates'!$E$21</f>
        <v>0</v>
      </c>
      <c r="I63" s="74"/>
      <c r="J63" s="75">
        <f>I63*'3. Labor Rates'!$F$21</f>
        <v>0</v>
      </c>
    </row>
    <row r="64" spans="2:10" x14ac:dyDescent="0.25">
      <c r="B64" s="50" t="str">
        <f>'3. Labor Rates'!B22</f>
        <v>Advisory Services QA Lead</v>
      </c>
      <c r="C64" s="74"/>
      <c r="D64" s="75">
        <f>C64*'3. Labor Rates'!$C$22</f>
        <v>0</v>
      </c>
      <c r="E64" s="74"/>
      <c r="F64" s="75">
        <f>E64*'3. Labor Rates'!$D$22</f>
        <v>0</v>
      </c>
      <c r="G64" s="74"/>
      <c r="H64" s="75">
        <f>G64*'3. Labor Rates'!$E$22</f>
        <v>0</v>
      </c>
      <c r="I64" s="74"/>
      <c r="J64" s="75">
        <f>I64*'3. Labor Rates'!$F$22</f>
        <v>0</v>
      </c>
    </row>
    <row r="65" spans="2:10" x14ac:dyDescent="0.25">
      <c r="B65" s="108" t="str">
        <f>'3. Labor Rates'!B23</f>
        <v>Additional Role 1</v>
      </c>
      <c r="C65" s="74"/>
      <c r="D65" s="75">
        <f>C65*'3. Labor Rates'!$C$23</f>
        <v>0</v>
      </c>
      <c r="E65" s="74"/>
      <c r="F65" s="75">
        <f>E65*'3. Labor Rates'!$D$23</f>
        <v>0</v>
      </c>
      <c r="G65" s="74"/>
      <c r="H65" s="75">
        <f>G65*'3. Labor Rates'!$E$23</f>
        <v>0</v>
      </c>
      <c r="I65" s="74"/>
      <c r="J65" s="75">
        <f>I65*'3. Labor Rates'!$F$23</f>
        <v>0</v>
      </c>
    </row>
    <row r="66" spans="2:10" x14ac:dyDescent="0.25">
      <c r="B66" s="108" t="str">
        <f>'3. Labor Rates'!B24</f>
        <v>Additional Role 2</v>
      </c>
      <c r="C66" s="74"/>
      <c r="D66" s="75">
        <f>C66*'3. Labor Rates'!$C$24</f>
        <v>0</v>
      </c>
      <c r="E66" s="74"/>
      <c r="F66" s="75">
        <f>E66*'3. Labor Rates'!$D$24</f>
        <v>0</v>
      </c>
      <c r="G66" s="74"/>
      <c r="H66" s="75">
        <f>G66*'3. Labor Rates'!$E$24</f>
        <v>0</v>
      </c>
      <c r="I66" s="74"/>
      <c r="J66" s="75">
        <f>I66*'3. Labor Rates'!$F$24</f>
        <v>0</v>
      </c>
    </row>
    <row r="67" spans="2:10" x14ac:dyDescent="0.25">
      <c r="B67" s="108" t="str">
        <f>'3. Labor Rates'!B25</f>
        <v>Additional Role 3</v>
      </c>
      <c r="C67" s="74"/>
      <c r="D67" s="75">
        <f>C67*'3. Labor Rates'!$C$25</f>
        <v>0</v>
      </c>
      <c r="E67" s="74"/>
      <c r="F67" s="75">
        <f>E67*'3. Labor Rates'!$D$25</f>
        <v>0</v>
      </c>
      <c r="G67" s="74"/>
      <c r="H67" s="75">
        <f>G67*'3. Labor Rates'!$E$25</f>
        <v>0</v>
      </c>
      <c r="I67" s="74"/>
      <c r="J67" s="75">
        <f>I67*'3. Labor Rates'!$F$25</f>
        <v>0</v>
      </c>
    </row>
    <row r="68" spans="2:10" x14ac:dyDescent="0.25">
      <c r="B68" s="108" t="str">
        <f>'3. Labor Rates'!B26</f>
        <v>Additional Role 4</v>
      </c>
      <c r="C68" s="74"/>
      <c r="D68" s="75">
        <f>C68*'3. Labor Rates'!$C$26</f>
        <v>0</v>
      </c>
      <c r="E68" s="74"/>
      <c r="F68" s="75">
        <f>E68*'3. Labor Rates'!$D$26</f>
        <v>0</v>
      </c>
      <c r="G68" s="74"/>
      <c r="H68" s="75">
        <f>G68*'3. Labor Rates'!$E$26</f>
        <v>0</v>
      </c>
      <c r="I68" s="74"/>
      <c r="J68" s="75">
        <f>I68*'3. Labor Rates'!$F$26</f>
        <v>0</v>
      </c>
    </row>
    <row r="69" spans="2:10" x14ac:dyDescent="0.25">
      <c r="B69" s="108" t="str">
        <f>'3. Labor Rates'!B27</f>
        <v>Additional Role 5</v>
      </c>
      <c r="C69" s="74"/>
      <c r="D69" s="75">
        <f>C69*'3. Labor Rates'!$C$27</f>
        <v>0</v>
      </c>
      <c r="E69" s="74"/>
      <c r="F69" s="75">
        <f>E69*'3. Labor Rates'!$D$27</f>
        <v>0</v>
      </c>
      <c r="G69" s="74"/>
      <c r="H69" s="75">
        <f>G69*'3. Labor Rates'!$E$27</f>
        <v>0</v>
      </c>
      <c r="I69" s="74"/>
      <c r="J69" s="75">
        <f>I69*'3. Labor Rates'!$F$27</f>
        <v>0</v>
      </c>
    </row>
    <row r="70" spans="2:10" x14ac:dyDescent="0.25">
      <c r="B70" s="108" t="str">
        <f>'3. Labor Rates'!B28</f>
        <v>Additional Role 6</v>
      </c>
      <c r="C70" s="74"/>
      <c r="D70" s="75">
        <f>C70*'3. Labor Rates'!$C$28</f>
        <v>0</v>
      </c>
      <c r="E70" s="74"/>
      <c r="F70" s="75">
        <f>E70*'3. Labor Rates'!$D$28</f>
        <v>0</v>
      </c>
      <c r="G70" s="74"/>
      <c r="H70" s="75">
        <f>G70*'3. Labor Rates'!$E$28</f>
        <v>0</v>
      </c>
      <c r="I70" s="74"/>
      <c r="J70" s="75">
        <f>I70*'3. Labor Rates'!$F$28</f>
        <v>0</v>
      </c>
    </row>
    <row r="71" spans="2:10" x14ac:dyDescent="0.25">
      <c r="B71" s="108" t="str">
        <f>'3. Labor Rates'!B29</f>
        <v>Additional Role 7</v>
      </c>
      <c r="C71" s="74"/>
      <c r="D71" s="75">
        <f>C71*'3. Labor Rates'!$C$29</f>
        <v>0</v>
      </c>
      <c r="E71" s="74"/>
      <c r="F71" s="75">
        <f>E71*'3. Labor Rates'!$D$29</f>
        <v>0</v>
      </c>
      <c r="G71" s="74"/>
      <c r="H71" s="75">
        <f>G71*'3. Labor Rates'!$E$29</f>
        <v>0</v>
      </c>
      <c r="I71" s="74"/>
      <c r="J71" s="75">
        <f>I71*'3. Labor Rates'!$F$29</f>
        <v>0</v>
      </c>
    </row>
    <row r="72" spans="2:10" x14ac:dyDescent="0.25">
      <c r="B72" s="108" t="str">
        <f>'3. Labor Rates'!B30</f>
        <v>Additional Role 8</v>
      </c>
      <c r="C72" s="74"/>
      <c r="D72" s="75">
        <f>C72*'3. Labor Rates'!$C$30</f>
        <v>0</v>
      </c>
      <c r="E72" s="74"/>
      <c r="F72" s="75">
        <f>E72*'3. Labor Rates'!$D$30</f>
        <v>0</v>
      </c>
      <c r="G72" s="74"/>
      <c r="H72" s="75">
        <f>G72*'3. Labor Rates'!$E$30</f>
        <v>0</v>
      </c>
      <c r="I72" s="74"/>
      <c r="J72" s="75">
        <f>I72*'3. Labor Rates'!$F$30</f>
        <v>0</v>
      </c>
    </row>
    <row r="73" spans="2:10" x14ac:dyDescent="0.25">
      <c r="B73" s="108" t="str">
        <f>'3. Labor Rates'!B31</f>
        <v>Additional Role 9</v>
      </c>
      <c r="C73" s="74"/>
      <c r="D73" s="75">
        <f>C73*'3. Labor Rates'!$C$31</f>
        <v>0</v>
      </c>
      <c r="E73" s="74"/>
      <c r="F73" s="75">
        <f>E73*'3. Labor Rates'!$D$31</f>
        <v>0</v>
      </c>
      <c r="G73" s="74"/>
      <c r="H73" s="75">
        <f>G73*'3. Labor Rates'!$E$31</f>
        <v>0</v>
      </c>
      <c r="I73" s="74"/>
      <c r="J73" s="75">
        <f>I73*'3. Labor Rates'!$F$31</f>
        <v>0</v>
      </c>
    </row>
    <row r="74" spans="2:10" x14ac:dyDescent="0.25">
      <c r="B74" s="108" t="str">
        <f>'3. Labor Rates'!B32</f>
        <v>Additional Role 10</v>
      </c>
      <c r="C74" s="74"/>
      <c r="D74" s="75">
        <f>C74*'3. Labor Rates'!$C$32</f>
        <v>0</v>
      </c>
      <c r="E74" s="74"/>
      <c r="F74" s="75">
        <f>E74*'3. Labor Rates'!$D$32</f>
        <v>0</v>
      </c>
      <c r="G74" s="74"/>
      <c r="H74" s="75">
        <f>G74*'3. Labor Rates'!$E$32</f>
        <v>0</v>
      </c>
      <c r="I74" s="74"/>
      <c r="J74" s="75">
        <f>I74*'3. Labor Rates'!$F$32</f>
        <v>0</v>
      </c>
    </row>
    <row r="75" spans="2:10" x14ac:dyDescent="0.25">
      <c r="B75" s="108" t="str">
        <f>'3. Labor Rates'!B33</f>
        <v>Additional Role 11</v>
      </c>
      <c r="C75" s="74"/>
      <c r="D75" s="75">
        <f>C75*'3. Labor Rates'!$C$33</f>
        <v>0</v>
      </c>
      <c r="E75" s="74"/>
      <c r="F75" s="75">
        <f>E75*'3. Labor Rates'!$D$33</f>
        <v>0</v>
      </c>
      <c r="G75" s="74"/>
      <c r="H75" s="75">
        <f>G75*'3. Labor Rates'!$E$33</f>
        <v>0</v>
      </c>
      <c r="I75" s="74"/>
      <c r="J75" s="75">
        <f>I75*'3. Labor Rates'!$F$33</f>
        <v>0</v>
      </c>
    </row>
    <row r="76" spans="2:10" x14ac:dyDescent="0.25">
      <c r="B76" s="108" t="str">
        <f>'3. Labor Rates'!B34</f>
        <v>Additional Role 12</v>
      </c>
      <c r="C76" s="74"/>
      <c r="D76" s="75">
        <f>C76*'3. Labor Rates'!$C$34</f>
        <v>0</v>
      </c>
      <c r="E76" s="74"/>
      <c r="F76" s="75">
        <f>E76*'3. Labor Rates'!$D$34</f>
        <v>0</v>
      </c>
      <c r="G76" s="74"/>
      <c r="H76" s="75">
        <f>G76*'3. Labor Rates'!$E$34</f>
        <v>0</v>
      </c>
      <c r="I76" s="74"/>
      <c r="J76" s="75">
        <f>I76*'3. Labor Rates'!$F$34</f>
        <v>0</v>
      </c>
    </row>
    <row r="77" spans="2:10" x14ac:dyDescent="0.25">
      <c r="B77" s="108" t="str">
        <f>'3. Labor Rates'!B35</f>
        <v>Additional Role 13</v>
      </c>
      <c r="C77" s="74"/>
      <c r="D77" s="75">
        <f>C77*'3. Labor Rates'!$C$35</f>
        <v>0</v>
      </c>
      <c r="E77" s="74"/>
      <c r="F77" s="75">
        <f>E77*'3. Labor Rates'!$D$35</f>
        <v>0</v>
      </c>
      <c r="G77" s="74"/>
      <c r="H77" s="75">
        <f>G77*'3. Labor Rates'!$E$35</f>
        <v>0</v>
      </c>
      <c r="I77" s="74"/>
      <c r="J77" s="75">
        <f>I77*'3. Labor Rates'!$F$35</f>
        <v>0</v>
      </c>
    </row>
    <row r="78" spans="2:10" x14ac:dyDescent="0.25">
      <c r="B78" s="108" t="str">
        <f>'3. Labor Rates'!B36</f>
        <v>Additional Role 14</v>
      </c>
      <c r="C78" s="74"/>
      <c r="D78" s="75">
        <f>C78*'3. Labor Rates'!$C$36</f>
        <v>0</v>
      </c>
      <c r="E78" s="74"/>
      <c r="F78" s="75">
        <f>E78*'3. Labor Rates'!$D$36</f>
        <v>0</v>
      </c>
      <c r="G78" s="74"/>
      <c r="H78" s="75">
        <f>G78*'3. Labor Rates'!$E$36</f>
        <v>0</v>
      </c>
      <c r="I78" s="74"/>
      <c r="J78" s="75">
        <f>I78*'3. Labor Rates'!$F$36</f>
        <v>0</v>
      </c>
    </row>
    <row r="79" spans="2:10" x14ac:dyDescent="0.25">
      <c r="B79" s="108" t="str">
        <f>'3. Labor Rates'!B37</f>
        <v>Additional Role 15</v>
      </c>
      <c r="C79" s="74"/>
      <c r="D79" s="75">
        <f>C79*'3. Labor Rates'!$C$37</f>
        <v>0</v>
      </c>
      <c r="E79" s="74"/>
      <c r="F79" s="75">
        <f>E79*'3. Labor Rates'!$D$37</f>
        <v>0</v>
      </c>
      <c r="G79" s="74"/>
      <c r="H79" s="75">
        <f>G79*'3. Labor Rates'!$E$37</f>
        <v>0</v>
      </c>
      <c r="I79" s="74"/>
      <c r="J79" s="75">
        <f>I79*'3. Labor Rates'!$F$37</f>
        <v>0</v>
      </c>
    </row>
    <row r="80" spans="2:10" x14ac:dyDescent="0.25">
      <c r="B80" s="108" t="str">
        <f>'3. Labor Rates'!B38</f>
        <v>Additional Role 16</v>
      </c>
      <c r="C80" s="74"/>
      <c r="D80" s="75">
        <f>C80*'3. Labor Rates'!$C$38</f>
        <v>0</v>
      </c>
      <c r="E80" s="74"/>
      <c r="F80" s="75">
        <f>E80*'3. Labor Rates'!$D$38</f>
        <v>0</v>
      </c>
      <c r="G80" s="74"/>
      <c r="H80" s="75">
        <f>G80*'3. Labor Rates'!$E$38</f>
        <v>0</v>
      </c>
      <c r="I80" s="74"/>
      <c r="J80" s="75">
        <f>I80*'3. Labor Rates'!$F$38</f>
        <v>0</v>
      </c>
    </row>
    <row r="81" spans="2:10" x14ac:dyDescent="0.25">
      <c r="B81" s="108" t="str">
        <f>'3. Labor Rates'!B39</f>
        <v>Additional Role 17</v>
      </c>
      <c r="C81" s="74"/>
      <c r="D81" s="75">
        <f>C81*'3. Labor Rates'!$C$39</f>
        <v>0</v>
      </c>
      <c r="E81" s="74"/>
      <c r="F81" s="75">
        <f>E81*'3. Labor Rates'!$D$39</f>
        <v>0</v>
      </c>
      <c r="G81" s="74"/>
      <c r="H81" s="75">
        <f>G81*'3. Labor Rates'!$E$39</f>
        <v>0</v>
      </c>
      <c r="I81" s="74"/>
      <c r="J81" s="75">
        <f>I81*'3. Labor Rates'!$F$39</f>
        <v>0</v>
      </c>
    </row>
    <row r="82" spans="2:10" x14ac:dyDescent="0.25">
      <c r="B82" s="108" t="str">
        <f>'3. Labor Rates'!B40</f>
        <v>Additional Role 18</v>
      </c>
      <c r="C82" s="74"/>
      <c r="D82" s="75">
        <f>C82*'3. Labor Rates'!$C$40</f>
        <v>0</v>
      </c>
      <c r="E82" s="74"/>
      <c r="F82" s="75">
        <f>E82*'3. Labor Rates'!$D$40</f>
        <v>0</v>
      </c>
      <c r="G82" s="74"/>
      <c r="H82" s="75">
        <f>G82*'3. Labor Rates'!$E$40</f>
        <v>0</v>
      </c>
      <c r="I82" s="74"/>
      <c r="J82" s="75">
        <f>I82*'3. Labor Rates'!$F$40</f>
        <v>0</v>
      </c>
    </row>
    <row r="83" spans="2:10" x14ac:dyDescent="0.25">
      <c r="B83" s="108" t="str">
        <f>'3. Labor Rates'!B41</f>
        <v>Additional Role 19</v>
      </c>
      <c r="C83" s="74"/>
      <c r="D83" s="75">
        <f>C83*'3. Labor Rates'!$C$41</f>
        <v>0</v>
      </c>
      <c r="E83" s="74"/>
      <c r="F83" s="75">
        <f>E83*'3. Labor Rates'!$D$41</f>
        <v>0</v>
      </c>
      <c r="G83" s="83"/>
      <c r="H83" s="75">
        <f>G83*'3. Labor Rates'!$E$41</f>
        <v>0</v>
      </c>
      <c r="I83" s="83"/>
      <c r="J83" s="75">
        <f>I83*'3. Labor Rates'!$F$41</f>
        <v>0</v>
      </c>
    </row>
    <row r="84" spans="2:10" ht="15.75" thickBot="1" x14ac:dyDescent="0.3">
      <c r="B84" s="108" t="str">
        <f>'3. Labor Rates'!B42</f>
        <v>Additional Role 20</v>
      </c>
      <c r="C84" s="74"/>
      <c r="D84" s="75">
        <f>C84*'3. Labor Rates'!$C$42</f>
        <v>0</v>
      </c>
      <c r="E84" s="74"/>
      <c r="F84" s="75">
        <f>E84*'3. Labor Rates'!$D$42</f>
        <v>0</v>
      </c>
      <c r="G84" s="84"/>
      <c r="H84" s="153">
        <f>G84*'3. Labor Rates'!$E$42</f>
        <v>0</v>
      </c>
      <c r="I84" s="84"/>
      <c r="J84" s="153">
        <f>I84*'3. Labor Rates'!$F$42</f>
        <v>0</v>
      </c>
    </row>
    <row r="85" spans="2:10" ht="15.75" thickBot="1" x14ac:dyDescent="0.3">
      <c r="B85" s="76" t="s">
        <v>36</v>
      </c>
      <c r="C85" s="77">
        <f t="shared" ref="C85:J85" si="1">SUM(C52:C84)</f>
        <v>0</v>
      </c>
      <c r="D85" s="44">
        <f t="shared" si="1"/>
        <v>0</v>
      </c>
      <c r="E85" s="77">
        <f t="shared" si="1"/>
        <v>0</v>
      </c>
      <c r="F85" s="44">
        <f t="shared" si="1"/>
        <v>0</v>
      </c>
      <c r="G85" s="77">
        <f t="shared" si="1"/>
        <v>0</v>
      </c>
      <c r="H85" s="44">
        <f t="shared" si="1"/>
        <v>0</v>
      </c>
      <c r="I85" s="77">
        <f t="shared" si="1"/>
        <v>0</v>
      </c>
      <c r="J85" s="44">
        <f t="shared" si="1"/>
        <v>0</v>
      </c>
    </row>
    <row r="86" spans="2:10" ht="15.75" thickBot="1" x14ac:dyDescent="0.3">
      <c r="B86" s="78"/>
      <c r="C86" s="79"/>
      <c r="D86" s="80"/>
      <c r="E86" s="79"/>
      <c r="F86" s="80"/>
      <c r="G86" s="79"/>
      <c r="H86" s="80"/>
      <c r="I86" s="81" t="s">
        <v>73</v>
      </c>
      <c r="J86" s="44">
        <f>SUM(D85,F85,H85,J85)</f>
        <v>0</v>
      </c>
    </row>
    <row r="87" spans="2:10" ht="15.75" thickBot="1" x14ac:dyDescent="0.3">
      <c r="B87" s="227" t="s">
        <v>72</v>
      </c>
      <c r="C87" s="228"/>
      <c r="D87" s="228"/>
      <c r="E87" s="228"/>
      <c r="F87" s="228"/>
      <c r="G87" s="228"/>
      <c r="H87" s="228"/>
      <c r="I87" s="229"/>
      <c r="J87" s="82">
        <f>SUM(C85,E85,G85,I85)</f>
        <v>0</v>
      </c>
    </row>
    <row r="88" spans="2:10" ht="15.75" thickBot="1" x14ac:dyDescent="0.3"/>
    <row r="89" spans="2:10" ht="16.5" thickBot="1" x14ac:dyDescent="0.3">
      <c r="B89" s="230" t="s">
        <v>151</v>
      </c>
      <c r="C89" s="231"/>
      <c r="D89" s="231"/>
      <c r="E89" s="231"/>
      <c r="F89" s="231"/>
      <c r="G89" s="231"/>
      <c r="H89" s="231"/>
      <c r="I89" s="231"/>
      <c r="J89" s="231"/>
    </row>
    <row r="90" spans="2:10" ht="15" customHeight="1" thickBot="1" x14ac:dyDescent="0.3">
      <c r="B90" s="178"/>
      <c r="C90" s="232" t="s">
        <v>33</v>
      </c>
      <c r="D90" s="233"/>
      <c r="E90" s="233"/>
      <c r="F90" s="233"/>
      <c r="G90" s="238" t="s">
        <v>58</v>
      </c>
      <c r="H90" s="239"/>
      <c r="I90" s="238" t="s">
        <v>59</v>
      </c>
      <c r="J90" s="239"/>
    </row>
    <row r="91" spans="2:10" ht="15" customHeight="1" thickBot="1" x14ac:dyDescent="0.3">
      <c r="B91" s="179"/>
      <c r="C91" s="234" t="s">
        <v>15</v>
      </c>
      <c r="D91" s="235"/>
      <c r="E91" s="236" t="s">
        <v>16</v>
      </c>
      <c r="F91" s="236"/>
      <c r="G91" s="236" t="s">
        <v>17</v>
      </c>
      <c r="H91" s="236"/>
      <c r="I91" s="236" t="s">
        <v>50</v>
      </c>
      <c r="J91" s="237"/>
    </row>
    <row r="92" spans="2:10" x14ac:dyDescent="0.25">
      <c r="B92" s="52" t="s">
        <v>34</v>
      </c>
      <c r="C92" s="73" t="s">
        <v>35</v>
      </c>
      <c r="D92" s="73" t="s">
        <v>18</v>
      </c>
      <c r="E92" s="73" t="s">
        <v>35</v>
      </c>
      <c r="F92" s="73" t="s">
        <v>18</v>
      </c>
      <c r="G92" s="73" t="s">
        <v>35</v>
      </c>
      <c r="H92" s="73" t="s">
        <v>18</v>
      </c>
      <c r="I92" s="73" t="s">
        <v>35</v>
      </c>
      <c r="J92" s="73" t="s">
        <v>18</v>
      </c>
    </row>
    <row r="93" spans="2:10" x14ac:dyDescent="0.25">
      <c r="B93" s="50" t="str">
        <f>'3. Labor Rates'!B10</f>
        <v>Account Manager</v>
      </c>
      <c r="C93" s="85"/>
      <c r="D93" s="86">
        <f>C93*'3. Labor Rates'!$C$10</f>
        <v>0</v>
      </c>
      <c r="E93" s="85"/>
      <c r="F93" s="86">
        <f>E93*'3. Labor Rates'!$D$10</f>
        <v>0</v>
      </c>
      <c r="G93" s="74"/>
      <c r="H93" s="75">
        <f>G93*'3. Labor Rates'!$E$10</f>
        <v>0</v>
      </c>
      <c r="I93" s="74"/>
      <c r="J93" s="75">
        <f>I93*'3. Labor Rates'!$F$10</f>
        <v>0</v>
      </c>
    </row>
    <row r="94" spans="2:10" x14ac:dyDescent="0.25">
      <c r="B94" s="50" t="str">
        <f>'3. Labor Rates'!B11</f>
        <v>Program Manager</v>
      </c>
      <c r="C94" s="85"/>
      <c r="D94" s="86">
        <f>C94*'3. Labor Rates'!$C$11</f>
        <v>0</v>
      </c>
      <c r="E94" s="85"/>
      <c r="F94" s="86">
        <f>E94*'3. Labor Rates'!$D$11</f>
        <v>0</v>
      </c>
      <c r="G94" s="74"/>
      <c r="H94" s="75">
        <f>G94*'3. Labor Rates'!$E$11</f>
        <v>0</v>
      </c>
      <c r="I94" s="74"/>
      <c r="J94" s="75">
        <f>I94*'3. Labor Rates'!$F$11</f>
        <v>0</v>
      </c>
    </row>
    <row r="95" spans="2:10" x14ac:dyDescent="0.25">
      <c r="B95" s="50" t="str">
        <f>'3. Labor Rates'!B12</f>
        <v>SPM lead</v>
      </c>
      <c r="C95" s="85"/>
      <c r="D95" s="86">
        <f>C95*'3. Labor Rates'!$C$12</f>
        <v>0</v>
      </c>
      <c r="E95" s="85"/>
      <c r="F95" s="86">
        <f>E95*'3. Labor Rates'!$D$12</f>
        <v>0</v>
      </c>
      <c r="G95" s="74"/>
      <c r="H95" s="75">
        <f>G95*'3. Labor Rates'!$E$12</f>
        <v>0</v>
      </c>
      <c r="I95" s="74"/>
      <c r="J95" s="75">
        <f>I95*'3. Labor Rates'!$F$12</f>
        <v>0</v>
      </c>
    </row>
    <row r="96" spans="2:10" ht="30" x14ac:dyDescent="0.25">
      <c r="B96" s="50" t="str">
        <f>'3. Labor Rates'!B13</f>
        <v>Field Representative Lead 
&amp; Contact Center Oversight</v>
      </c>
      <c r="C96" s="85"/>
      <c r="D96" s="86">
        <f>C96*'3. Labor Rates'!$C$13</f>
        <v>0</v>
      </c>
      <c r="E96" s="85"/>
      <c r="F96" s="86">
        <f>E96*'3. Labor Rates'!$D$13</f>
        <v>0</v>
      </c>
      <c r="G96" s="74"/>
      <c r="H96" s="75">
        <f>G96*'3. Labor Rates'!$E$13</f>
        <v>0</v>
      </c>
      <c r="I96" s="74"/>
      <c r="J96" s="75">
        <f>I96*'3. Labor Rates'!$F$13</f>
        <v>0</v>
      </c>
    </row>
    <row r="97" spans="2:10" ht="30" x14ac:dyDescent="0.25">
      <c r="B97" s="50" t="str">
        <f>'3. Labor Rates'!B14</f>
        <v>Provider Enrollment and Maintenance Lead</v>
      </c>
      <c r="C97" s="85"/>
      <c r="D97" s="86">
        <f>C97*'3. Labor Rates'!$C$14</f>
        <v>0</v>
      </c>
      <c r="E97" s="85"/>
      <c r="F97" s="86">
        <f>E97*'3. Labor Rates'!$D$14</f>
        <v>0</v>
      </c>
      <c r="G97" s="74"/>
      <c r="H97" s="75">
        <f>G97*'3. Labor Rates'!$E$14</f>
        <v>0</v>
      </c>
      <c r="I97" s="74"/>
      <c r="J97" s="75">
        <f>I97*'3. Labor Rates'!$F$14</f>
        <v>0</v>
      </c>
    </row>
    <row r="98" spans="2:10" x14ac:dyDescent="0.25">
      <c r="B98" s="50" t="str">
        <f>'3. Labor Rates'!B15</f>
        <v>SPM QA Lead</v>
      </c>
      <c r="C98" s="85"/>
      <c r="D98" s="86">
        <f>C98*'3. Labor Rates'!$C$15</f>
        <v>0</v>
      </c>
      <c r="E98" s="85"/>
      <c r="F98" s="86">
        <f>E98*'3. Labor Rates'!$D$15</f>
        <v>0</v>
      </c>
      <c r="G98" s="74"/>
      <c r="H98" s="75">
        <f>G98*'3. Labor Rates'!$E$15</f>
        <v>0</v>
      </c>
      <c r="I98" s="74"/>
      <c r="J98" s="75">
        <f>I98*'3. Labor Rates'!$F$15</f>
        <v>0</v>
      </c>
    </row>
    <row r="99" spans="2:10" x14ac:dyDescent="0.25">
      <c r="B99" s="50" t="str">
        <f>'3. Labor Rates'!B16</f>
        <v>SPM Training and Outreach Lead</v>
      </c>
      <c r="C99" s="85"/>
      <c r="D99" s="86">
        <f>C99*'3. Labor Rates'!$C$16</f>
        <v>0</v>
      </c>
      <c r="E99" s="85"/>
      <c r="F99" s="86">
        <f>E99*'3. Labor Rates'!$D$16</f>
        <v>0</v>
      </c>
      <c r="G99" s="74"/>
      <c r="H99" s="75">
        <f>G99*'3. Labor Rates'!$E$16</f>
        <v>0</v>
      </c>
      <c r="I99" s="74"/>
      <c r="J99" s="75">
        <f>I99*'3. Labor Rates'!$F$16</f>
        <v>0</v>
      </c>
    </row>
    <row r="100" spans="2:10" x14ac:dyDescent="0.25">
      <c r="B100" s="50" t="str">
        <f>'3. Labor Rates'!B17</f>
        <v>SPM System and Oversight Lead</v>
      </c>
      <c r="C100" s="85"/>
      <c r="D100" s="86">
        <f>C100*'3. Labor Rates'!$C$17</f>
        <v>0</v>
      </c>
      <c r="E100" s="85"/>
      <c r="F100" s="86">
        <f>E100*'3. Labor Rates'!$D$17</f>
        <v>0</v>
      </c>
      <c r="G100" s="74"/>
      <c r="H100" s="75">
        <f>G100*'3. Labor Rates'!$E$17</f>
        <v>0</v>
      </c>
      <c r="I100" s="74"/>
      <c r="J100" s="75">
        <f>I100*'3. Labor Rates'!$F$17</f>
        <v>0</v>
      </c>
    </row>
    <row r="101" spans="2:10" x14ac:dyDescent="0.25">
      <c r="B101" s="50" t="str">
        <f>'3. Labor Rates'!B18</f>
        <v>Advisory Services Lead</v>
      </c>
      <c r="C101" s="85"/>
      <c r="D101" s="86">
        <f>C101*'3. Labor Rates'!$C$18</f>
        <v>0</v>
      </c>
      <c r="E101" s="85"/>
      <c r="F101" s="86">
        <f>E101*'3. Labor Rates'!$D$18</f>
        <v>0</v>
      </c>
      <c r="G101" s="74"/>
      <c r="H101" s="75">
        <f>G101*'3. Labor Rates'!$E$18</f>
        <v>0</v>
      </c>
      <c r="I101" s="74"/>
      <c r="J101" s="75">
        <f>I101*'3. Labor Rates'!$F$18</f>
        <v>0</v>
      </c>
    </row>
    <row r="102" spans="2:10" ht="30" x14ac:dyDescent="0.25">
      <c r="B102" s="50" t="str">
        <f>'3. Labor Rates'!B19</f>
        <v>Regulatory Compliance and Policy Lead</v>
      </c>
      <c r="C102" s="85"/>
      <c r="D102" s="86">
        <f>C102*'3. Labor Rates'!$C$19</f>
        <v>0</v>
      </c>
      <c r="E102" s="85"/>
      <c r="F102" s="86">
        <f>E102*'3. Labor Rates'!$D$19</f>
        <v>0</v>
      </c>
      <c r="G102" s="74"/>
      <c r="H102" s="75">
        <f>G102*'3. Labor Rates'!$E$19</f>
        <v>0</v>
      </c>
      <c r="I102" s="74"/>
      <c r="J102" s="75">
        <f>I102*'3. Labor Rates'!$F$19</f>
        <v>0</v>
      </c>
    </row>
    <row r="103" spans="2:10" ht="30" x14ac:dyDescent="0.25">
      <c r="B103" s="50" t="str">
        <f>'3. Labor Rates'!B20</f>
        <v>Advisory Services Training and Outreach Lead</v>
      </c>
      <c r="C103" s="85"/>
      <c r="D103" s="86">
        <f>C103*'3. Labor Rates'!$C$20</f>
        <v>0</v>
      </c>
      <c r="E103" s="85"/>
      <c r="F103" s="86">
        <f>E103*'3. Labor Rates'!$D$20</f>
        <v>0</v>
      </c>
      <c r="G103" s="74"/>
      <c r="H103" s="75">
        <f>G103*'3. Labor Rates'!$E$20</f>
        <v>0</v>
      </c>
      <c r="I103" s="74"/>
      <c r="J103" s="75">
        <f>I103*'3. Labor Rates'!$F$20</f>
        <v>0</v>
      </c>
    </row>
    <row r="104" spans="2:10" ht="30" x14ac:dyDescent="0.25">
      <c r="B104" s="50" t="str">
        <f>'3. Labor Rates'!B21</f>
        <v>Advisory Services Systems Oversight Lead</v>
      </c>
      <c r="C104" s="85"/>
      <c r="D104" s="86">
        <f>C104*'3. Labor Rates'!$C$21</f>
        <v>0</v>
      </c>
      <c r="E104" s="85"/>
      <c r="F104" s="86">
        <f>E104*'3. Labor Rates'!$D$21</f>
        <v>0</v>
      </c>
      <c r="G104" s="74"/>
      <c r="H104" s="75">
        <f>G104*'3. Labor Rates'!$E$21</f>
        <v>0</v>
      </c>
      <c r="I104" s="74"/>
      <c r="J104" s="75">
        <f>I104*'3. Labor Rates'!$F$21</f>
        <v>0</v>
      </c>
    </row>
    <row r="105" spans="2:10" x14ac:dyDescent="0.25">
      <c r="B105" s="50" t="str">
        <f>'3. Labor Rates'!B22</f>
        <v>Advisory Services QA Lead</v>
      </c>
      <c r="C105" s="85"/>
      <c r="D105" s="86">
        <f>C105*'3. Labor Rates'!$C$22</f>
        <v>0</v>
      </c>
      <c r="E105" s="85"/>
      <c r="F105" s="86">
        <f>E105*'3. Labor Rates'!$D$22</f>
        <v>0</v>
      </c>
      <c r="G105" s="74"/>
      <c r="H105" s="75">
        <f>G105*'3. Labor Rates'!$E$22</f>
        <v>0</v>
      </c>
      <c r="I105" s="74"/>
      <c r="J105" s="75">
        <f>I105*'3. Labor Rates'!$F$22</f>
        <v>0</v>
      </c>
    </row>
    <row r="106" spans="2:10" x14ac:dyDescent="0.25">
      <c r="B106" s="108" t="str">
        <f>'3. Labor Rates'!B23</f>
        <v>Additional Role 1</v>
      </c>
      <c r="C106" s="85"/>
      <c r="D106" s="86">
        <f>C106*'3. Labor Rates'!$C$23</f>
        <v>0</v>
      </c>
      <c r="E106" s="85"/>
      <c r="F106" s="86">
        <f>E106*'3. Labor Rates'!$D$23</f>
        <v>0</v>
      </c>
      <c r="G106" s="74"/>
      <c r="H106" s="75">
        <f>G106*'3. Labor Rates'!$E$23</f>
        <v>0</v>
      </c>
      <c r="I106" s="74"/>
      <c r="J106" s="75">
        <f>I106*'3. Labor Rates'!$F$23</f>
        <v>0</v>
      </c>
    </row>
    <row r="107" spans="2:10" x14ac:dyDescent="0.25">
      <c r="B107" s="108" t="str">
        <f>'3. Labor Rates'!B24</f>
        <v>Additional Role 2</v>
      </c>
      <c r="C107" s="85"/>
      <c r="D107" s="86">
        <f>C107*'3. Labor Rates'!$C$24</f>
        <v>0</v>
      </c>
      <c r="E107" s="85"/>
      <c r="F107" s="86">
        <f>E107*'3. Labor Rates'!$D$24</f>
        <v>0</v>
      </c>
      <c r="G107" s="74"/>
      <c r="H107" s="75">
        <f>G107*'3. Labor Rates'!$E$24</f>
        <v>0</v>
      </c>
      <c r="I107" s="74"/>
      <c r="J107" s="75">
        <f>I107*'3. Labor Rates'!$F$24</f>
        <v>0</v>
      </c>
    </row>
    <row r="108" spans="2:10" x14ac:dyDescent="0.25">
      <c r="B108" s="108" t="str">
        <f>'3. Labor Rates'!B25</f>
        <v>Additional Role 3</v>
      </c>
      <c r="C108" s="85"/>
      <c r="D108" s="86">
        <f>C108*'3. Labor Rates'!$C$25</f>
        <v>0</v>
      </c>
      <c r="E108" s="85"/>
      <c r="F108" s="86">
        <f>E108*'3. Labor Rates'!$D$25</f>
        <v>0</v>
      </c>
      <c r="G108" s="74"/>
      <c r="H108" s="75">
        <f>G108*'3. Labor Rates'!$E$25</f>
        <v>0</v>
      </c>
      <c r="I108" s="74"/>
      <c r="J108" s="75">
        <f>I108*'3. Labor Rates'!$F$25</f>
        <v>0</v>
      </c>
    </row>
    <row r="109" spans="2:10" x14ac:dyDescent="0.25">
      <c r="B109" s="108" t="str">
        <f>'3. Labor Rates'!B26</f>
        <v>Additional Role 4</v>
      </c>
      <c r="C109" s="85"/>
      <c r="D109" s="86">
        <f>C109*'3. Labor Rates'!$C$26</f>
        <v>0</v>
      </c>
      <c r="E109" s="85"/>
      <c r="F109" s="86">
        <f>E109*'3. Labor Rates'!$D$26</f>
        <v>0</v>
      </c>
      <c r="G109" s="74"/>
      <c r="H109" s="75">
        <f>G109*'3. Labor Rates'!$E$26</f>
        <v>0</v>
      </c>
      <c r="I109" s="74"/>
      <c r="J109" s="75">
        <f>I109*'3. Labor Rates'!$F$26</f>
        <v>0</v>
      </c>
    </row>
    <row r="110" spans="2:10" x14ac:dyDescent="0.25">
      <c r="B110" s="108" t="str">
        <f>'3. Labor Rates'!B27</f>
        <v>Additional Role 5</v>
      </c>
      <c r="C110" s="85"/>
      <c r="D110" s="86">
        <f>C110*'3. Labor Rates'!$C$27</f>
        <v>0</v>
      </c>
      <c r="E110" s="85"/>
      <c r="F110" s="86">
        <f>E110*'3. Labor Rates'!$D$27</f>
        <v>0</v>
      </c>
      <c r="G110" s="74"/>
      <c r="H110" s="75">
        <f>G110*'3. Labor Rates'!$E$27</f>
        <v>0</v>
      </c>
      <c r="I110" s="74"/>
      <c r="J110" s="75">
        <f>I110*'3. Labor Rates'!$F$27</f>
        <v>0</v>
      </c>
    </row>
    <row r="111" spans="2:10" x14ac:dyDescent="0.25">
      <c r="B111" s="108" t="str">
        <f>'3. Labor Rates'!B28</f>
        <v>Additional Role 6</v>
      </c>
      <c r="C111" s="85"/>
      <c r="D111" s="86">
        <f>C111*'3. Labor Rates'!$C$28</f>
        <v>0</v>
      </c>
      <c r="E111" s="85"/>
      <c r="F111" s="86">
        <f>E111*'3. Labor Rates'!$D$28</f>
        <v>0</v>
      </c>
      <c r="G111" s="74"/>
      <c r="H111" s="75">
        <f>G111*'3. Labor Rates'!$E$28</f>
        <v>0</v>
      </c>
      <c r="I111" s="74"/>
      <c r="J111" s="75">
        <f>I111*'3. Labor Rates'!$F$28</f>
        <v>0</v>
      </c>
    </row>
    <row r="112" spans="2:10" x14ac:dyDescent="0.25">
      <c r="B112" s="108" t="str">
        <f>'3. Labor Rates'!B29</f>
        <v>Additional Role 7</v>
      </c>
      <c r="C112" s="85"/>
      <c r="D112" s="86">
        <f>C112*'3. Labor Rates'!$C$29</f>
        <v>0</v>
      </c>
      <c r="E112" s="85"/>
      <c r="F112" s="86">
        <f>E112*'3. Labor Rates'!$D$29</f>
        <v>0</v>
      </c>
      <c r="G112" s="74"/>
      <c r="H112" s="75">
        <f>G112*'3. Labor Rates'!$E$29</f>
        <v>0</v>
      </c>
      <c r="I112" s="74"/>
      <c r="J112" s="75">
        <f>I112*'3. Labor Rates'!$F$29</f>
        <v>0</v>
      </c>
    </row>
    <row r="113" spans="2:10" x14ac:dyDescent="0.25">
      <c r="B113" s="108" t="str">
        <f>'3. Labor Rates'!B30</f>
        <v>Additional Role 8</v>
      </c>
      <c r="C113" s="85"/>
      <c r="D113" s="86">
        <f>C113*'3. Labor Rates'!$C$30</f>
        <v>0</v>
      </c>
      <c r="E113" s="85"/>
      <c r="F113" s="86">
        <f>E113*'3. Labor Rates'!$D$30</f>
        <v>0</v>
      </c>
      <c r="G113" s="74"/>
      <c r="H113" s="75">
        <f>G113*'3. Labor Rates'!$E$30</f>
        <v>0</v>
      </c>
      <c r="I113" s="74"/>
      <c r="J113" s="75">
        <f>I113*'3. Labor Rates'!$F$30</f>
        <v>0</v>
      </c>
    </row>
    <row r="114" spans="2:10" x14ac:dyDescent="0.25">
      <c r="B114" s="108" t="str">
        <f>'3. Labor Rates'!B31</f>
        <v>Additional Role 9</v>
      </c>
      <c r="C114" s="85"/>
      <c r="D114" s="86">
        <f>C114*'3. Labor Rates'!$C$31</f>
        <v>0</v>
      </c>
      <c r="E114" s="85"/>
      <c r="F114" s="86">
        <f>E114*'3. Labor Rates'!$D$31</f>
        <v>0</v>
      </c>
      <c r="G114" s="74"/>
      <c r="H114" s="75">
        <f>G114*'3. Labor Rates'!$E$31</f>
        <v>0</v>
      </c>
      <c r="I114" s="74"/>
      <c r="J114" s="75">
        <f>I114*'3. Labor Rates'!$F$31</f>
        <v>0</v>
      </c>
    </row>
    <row r="115" spans="2:10" x14ac:dyDescent="0.25">
      <c r="B115" s="108" t="str">
        <f>'3. Labor Rates'!B32</f>
        <v>Additional Role 10</v>
      </c>
      <c r="C115" s="85"/>
      <c r="D115" s="86">
        <f>C115*'3. Labor Rates'!$C$32</f>
        <v>0</v>
      </c>
      <c r="E115" s="85"/>
      <c r="F115" s="86">
        <f>E115*'3. Labor Rates'!$D$32</f>
        <v>0</v>
      </c>
      <c r="G115" s="74"/>
      <c r="H115" s="75">
        <f>G115*'3. Labor Rates'!$E$32</f>
        <v>0</v>
      </c>
      <c r="I115" s="74"/>
      <c r="J115" s="75">
        <f>I115*'3. Labor Rates'!$F$32</f>
        <v>0</v>
      </c>
    </row>
    <row r="116" spans="2:10" x14ac:dyDescent="0.25">
      <c r="B116" s="108" t="str">
        <f>'3. Labor Rates'!B33</f>
        <v>Additional Role 11</v>
      </c>
      <c r="C116" s="85"/>
      <c r="D116" s="86">
        <f>C116*'3. Labor Rates'!$C$33</f>
        <v>0</v>
      </c>
      <c r="E116" s="85"/>
      <c r="F116" s="86">
        <f>E116*'3. Labor Rates'!$D$33</f>
        <v>0</v>
      </c>
      <c r="G116" s="74"/>
      <c r="H116" s="75">
        <f>G116*'3. Labor Rates'!$E$33</f>
        <v>0</v>
      </c>
      <c r="I116" s="74"/>
      <c r="J116" s="75">
        <f>I116*'3. Labor Rates'!$F$33</f>
        <v>0</v>
      </c>
    </row>
    <row r="117" spans="2:10" x14ac:dyDescent="0.25">
      <c r="B117" s="108" t="str">
        <f>'3. Labor Rates'!B34</f>
        <v>Additional Role 12</v>
      </c>
      <c r="C117" s="85"/>
      <c r="D117" s="86">
        <f>C117*'3. Labor Rates'!$C$34</f>
        <v>0</v>
      </c>
      <c r="E117" s="85"/>
      <c r="F117" s="86">
        <f>E117*'3. Labor Rates'!$D$34</f>
        <v>0</v>
      </c>
      <c r="G117" s="74"/>
      <c r="H117" s="75">
        <f>G117*'3. Labor Rates'!$E$34</f>
        <v>0</v>
      </c>
      <c r="I117" s="74"/>
      <c r="J117" s="75">
        <f>I117*'3. Labor Rates'!$F$34</f>
        <v>0</v>
      </c>
    </row>
    <row r="118" spans="2:10" x14ac:dyDescent="0.25">
      <c r="B118" s="108" t="str">
        <f>'3. Labor Rates'!B35</f>
        <v>Additional Role 13</v>
      </c>
      <c r="C118" s="85"/>
      <c r="D118" s="86">
        <f>C118*'3. Labor Rates'!$C$35</f>
        <v>0</v>
      </c>
      <c r="E118" s="85"/>
      <c r="F118" s="86">
        <f>E118*'3. Labor Rates'!$D$35</f>
        <v>0</v>
      </c>
      <c r="G118" s="74"/>
      <c r="H118" s="75">
        <f>G118*'3. Labor Rates'!$E$35</f>
        <v>0</v>
      </c>
      <c r="I118" s="74"/>
      <c r="J118" s="75">
        <f>I118*'3. Labor Rates'!$F$35</f>
        <v>0</v>
      </c>
    </row>
    <row r="119" spans="2:10" x14ac:dyDescent="0.25">
      <c r="B119" s="108" t="str">
        <f>'3. Labor Rates'!B36</f>
        <v>Additional Role 14</v>
      </c>
      <c r="C119" s="85"/>
      <c r="D119" s="86">
        <f>C119*'3. Labor Rates'!$C$36</f>
        <v>0</v>
      </c>
      <c r="E119" s="85"/>
      <c r="F119" s="86">
        <f>E119*'3. Labor Rates'!$D$36</f>
        <v>0</v>
      </c>
      <c r="G119" s="74"/>
      <c r="H119" s="75">
        <f>G119*'3. Labor Rates'!$E$36</f>
        <v>0</v>
      </c>
      <c r="I119" s="74"/>
      <c r="J119" s="75">
        <f>I119*'3. Labor Rates'!$F$36</f>
        <v>0</v>
      </c>
    </row>
    <row r="120" spans="2:10" x14ac:dyDescent="0.25">
      <c r="B120" s="108" t="str">
        <f>'3. Labor Rates'!B37</f>
        <v>Additional Role 15</v>
      </c>
      <c r="C120" s="85"/>
      <c r="D120" s="86">
        <f>C120*'3. Labor Rates'!$C$37</f>
        <v>0</v>
      </c>
      <c r="E120" s="85"/>
      <c r="F120" s="86">
        <f>E120*'3. Labor Rates'!$D$37</f>
        <v>0</v>
      </c>
      <c r="G120" s="74"/>
      <c r="H120" s="75">
        <f>G120*'3. Labor Rates'!$E$37</f>
        <v>0</v>
      </c>
      <c r="I120" s="74"/>
      <c r="J120" s="75">
        <f>I120*'3. Labor Rates'!$F$37</f>
        <v>0</v>
      </c>
    </row>
    <row r="121" spans="2:10" x14ac:dyDescent="0.25">
      <c r="B121" s="108" t="str">
        <f>'3. Labor Rates'!B38</f>
        <v>Additional Role 16</v>
      </c>
      <c r="C121" s="85"/>
      <c r="D121" s="86">
        <f>C121*'3. Labor Rates'!$C$38</f>
        <v>0</v>
      </c>
      <c r="E121" s="85"/>
      <c r="F121" s="86">
        <f>E121*'3. Labor Rates'!$D$38</f>
        <v>0</v>
      </c>
      <c r="G121" s="74"/>
      <c r="H121" s="75">
        <f>G121*'3. Labor Rates'!$E$38</f>
        <v>0</v>
      </c>
      <c r="I121" s="74"/>
      <c r="J121" s="75">
        <f>I121*'3. Labor Rates'!$F$38</f>
        <v>0</v>
      </c>
    </row>
    <row r="122" spans="2:10" x14ac:dyDescent="0.25">
      <c r="B122" s="108" t="str">
        <f>'3. Labor Rates'!B39</f>
        <v>Additional Role 17</v>
      </c>
      <c r="C122" s="85"/>
      <c r="D122" s="86">
        <f>C122*'3. Labor Rates'!$C$39</f>
        <v>0</v>
      </c>
      <c r="E122" s="85"/>
      <c r="F122" s="86">
        <f>E122*'3. Labor Rates'!$D$39</f>
        <v>0</v>
      </c>
      <c r="G122" s="74"/>
      <c r="H122" s="75">
        <f>G122*'3. Labor Rates'!$E$39</f>
        <v>0</v>
      </c>
      <c r="I122" s="74"/>
      <c r="J122" s="75">
        <f>I122*'3. Labor Rates'!$F$39</f>
        <v>0</v>
      </c>
    </row>
    <row r="123" spans="2:10" x14ac:dyDescent="0.25">
      <c r="B123" s="108" t="str">
        <f>'3. Labor Rates'!B40</f>
        <v>Additional Role 18</v>
      </c>
      <c r="C123" s="85"/>
      <c r="D123" s="86">
        <f>C123*'3. Labor Rates'!$C$40</f>
        <v>0</v>
      </c>
      <c r="E123" s="85"/>
      <c r="F123" s="86">
        <f>E123*'3. Labor Rates'!$D$40</f>
        <v>0</v>
      </c>
      <c r="G123" s="74"/>
      <c r="H123" s="75">
        <f>G123*'3. Labor Rates'!$E$40</f>
        <v>0</v>
      </c>
      <c r="I123" s="74"/>
      <c r="J123" s="75">
        <f>I123*'3. Labor Rates'!$F$40</f>
        <v>0</v>
      </c>
    </row>
    <row r="124" spans="2:10" x14ac:dyDescent="0.25">
      <c r="B124" s="108" t="str">
        <f>'3. Labor Rates'!B41</f>
        <v>Additional Role 19</v>
      </c>
      <c r="C124" s="85"/>
      <c r="D124" s="86">
        <f>C124*'3. Labor Rates'!$C$41</f>
        <v>0</v>
      </c>
      <c r="E124" s="85"/>
      <c r="F124" s="86">
        <f>E124*'3. Labor Rates'!$D$41</f>
        <v>0</v>
      </c>
      <c r="G124" s="74"/>
      <c r="H124" s="75">
        <f>G124*'3. Labor Rates'!$E$41</f>
        <v>0</v>
      </c>
      <c r="I124" s="74"/>
      <c r="J124" s="75">
        <f>I124*'3. Labor Rates'!$F$41</f>
        <v>0</v>
      </c>
    </row>
    <row r="125" spans="2:10" x14ac:dyDescent="0.25">
      <c r="B125" s="108" t="str">
        <f>'3. Labor Rates'!B42</f>
        <v>Additional Role 20</v>
      </c>
      <c r="C125" s="85"/>
      <c r="D125" s="86">
        <f>C125*'3. Labor Rates'!$C$42</f>
        <v>0</v>
      </c>
      <c r="E125" s="85"/>
      <c r="F125" s="86">
        <f>E125*'3. Labor Rates'!$D$42</f>
        <v>0</v>
      </c>
      <c r="G125" s="74"/>
      <c r="H125" s="75">
        <f>G125*'3. Labor Rates'!$E$42</f>
        <v>0</v>
      </c>
      <c r="I125" s="74"/>
      <c r="J125" s="75">
        <f>I125*'3. Labor Rates'!$F$42</f>
        <v>0</v>
      </c>
    </row>
    <row r="126" spans="2:10" ht="15.75" thickBot="1" x14ac:dyDescent="0.3">
      <c r="B126" s="76" t="s">
        <v>36</v>
      </c>
      <c r="C126" s="77">
        <f t="shared" ref="C126:J126" si="2">SUM(C93:C125)</f>
        <v>0</v>
      </c>
      <c r="D126" s="44">
        <f t="shared" si="2"/>
        <v>0</v>
      </c>
      <c r="E126" s="77">
        <f t="shared" si="2"/>
        <v>0</v>
      </c>
      <c r="F126" s="44">
        <f t="shared" si="2"/>
        <v>0</v>
      </c>
      <c r="G126" s="77">
        <f t="shared" si="2"/>
        <v>0</v>
      </c>
      <c r="H126" s="44">
        <f t="shared" si="2"/>
        <v>0</v>
      </c>
      <c r="I126" s="77">
        <f t="shared" si="2"/>
        <v>0</v>
      </c>
      <c r="J126" s="44">
        <f t="shared" si="2"/>
        <v>0</v>
      </c>
    </row>
    <row r="127" spans="2:10" ht="15.75" thickBot="1" x14ac:dyDescent="0.3">
      <c r="B127" s="78"/>
      <c r="C127" s="79"/>
      <c r="D127" s="80"/>
      <c r="E127" s="79"/>
      <c r="F127" s="80"/>
      <c r="G127" s="79"/>
      <c r="H127" s="80"/>
      <c r="I127" s="81" t="s">
        <v>73</v>
      </c>
      <c r="J127" s="44">
        <f>SUM(D126,F126,H126,J126)</f>
        <v>0</v>
      </c>
    </row>
    <row r="128" spans="2:10" ht="15.75" thickBot="1" x14ac:dyDescent="0.3">
      <c r="B128" s="227" t="s">
        <v>72</v>
      </c>
      <c r="C128" s="228"/>
      <c r="D128" s="228"/>
      <c r="E128" s="228"/>
      <c r="F128" s="228"/>
      <c r="G128" s="228"/>
      <c r="H128" s="228"/>
      <c r="I128" s="229"/>
      <c r="J128" s="82">
        <f>SUM(C126,E126,G126,I126)</f>
        <v>0</v>
      </c>
    </row>
    <row r="129" spans="2:10" ht="15.75" thickBot="1" x14ac:dyDescent="0.3">
      <c r="B129" s="21"/>
      <c r="C129" s="21"/>
      <c r="D129" s="21"/>
      <c r="E129" s="21"/>
      <c r="F129" s="21"/>
      <c r="G129" s="21"/>
      <c r="H129" s="21"/>
      <c r="I129" s="21"/>
      <c r="J129" s="22"/>
    </row>
    <row r="130" spans="2:10" ht="15.75" thickBot="1" x14ac:dyDescent="0.3">
      <c r="B130" s="87" t="s">
        <v>77</v>
      </c>
      <c r="C130" s="220" t="s">
        <v>33</v>
      </c>
      <c r="D130" s="221"/>
      <c r="E130" s="88" t="s">
        <v>75</v>
      </c>
      <c r="F130" s="88" t="s">
        <v>76</v>
      </c>
      <c r="G130" s="21"/>
      <c r="H130" s="21"/>
      <c r="I130" s="21"/>
      <c r="J130" s="22"/>
    </row>
    <row r="131" spans="2:10" x14ac:dyDescent="0.25">
      <c r="B131" s="222" t="s">
        <v>74</v>
      </c>
      <c r="C131" s="89" t="s">
        <v>15</v>
      </c>
      <c r="D131" s="89" t="s">
        <v>16</v>
      </c>
      <c r="E131" s="89" t="s">
        <v>17</v>
      </c>
      <c r="F131" s="90" t="s">
        <v>50</v>
      </c>
    </row>
    <row r="132" spans="2:10" x14ac:dyDescent="0.25">
      <c r="B132" s="223"/>
      <c r="C132" s="91">
        <f>SUM(C44,C85,C126)</f>
        <v>0</v>
      </c>
      <c r="D132" s="91">
        <f>SUM(E44,E85,E126)</f>
        <v>0</v>
      </c>
      <c r="E132" s="91">
        <f>SUM(G44,G85,G126)</f>
        <v>0</v>
      </c>
      <c r="F132" s="92">
        <f>SUM(I44,I85,I126)</f>
        <v>0</v>
      </c>
    </row>
  </sheetData>
  <sheetProtection algorithmName="SHA-512" hashValue="Vi8glgzYZxRh46nlUg7KyJ6ayP97VNeKpnGm5ThM24VLfzv7oXZjgR5ZDT1yFLgUUhGulYvLrGhxnmOPEC3G4A==" saltValue="YQSNP8ZbbBlgsxLPxwrQfg==" spinCount="100000" sheet="1" objects="1" scenarios="1" selectLockedCells="1"/>
  <mergeCells count="33">
    <mergeCell ref="B89:J89"/>
    <mergeCell ref="B90:B91"/>
    <mergeCell ref="C90:F90"/>
    <mergeCell ref="C91:D91"/>
    <mergeCell ref="E91:F91"/>
    <mergeCell ref="G91:H91"/>
    <mergeCell ref="I91:J91"/>
    <mergeCell ref="I90:J90"/>
    <mergeCell ref="B7:J7"/>
    <mergeCell ref="B8:B9"/>
    <mergeCell ref="C8:F8"/>
    <mergeCell ref="C9:D9"/>
    <mergeCell ref="E9:F9"/>
    <mergeCell ref="G9:H9"/>
    <mergeCell ref="I9:J9"/>
    <mergeCell ref="G8:H8"/>
    <mergeCell ref="I8:J8"/>
    <mergeCell ref="C5:J5"/>
    <mergeCell ref="C130:D130"/>
    <mergeCell ref="B131:B132"/>
    <mergeCell ref="B46:I46"/>
    <mergeCell ref="B87:I87"/>
    <mergeCell ref="B128:I128"/>
    <mergeCell ref="B48:J48"/>
    <mergeCell ref="B49:B50"/>
    <mergeCell ref="C49:F49"/>
    <mergeCell ref="C50:D50"/>
    <mergeCell ref="E50:F50"/>
    <mergeCell ref="G50:H50"/>
    <mergeCell ref="I50:J50"/>
    <mergeCell ref="G49:H49"/>
    <mergeCell ref="I49:J49"/>
    <mergeCell ref="G90:H90"/>
  </mergeCells>
  <phoneticPr fontId="1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527B"/>
    <pageSetUpPr fitToPage="1"/>
  </sheetPr>
  <dimension ref="B2:J79"/>
  <sheetViews>
    <sheetView showGridLines="0" showZeros="0" zoomScaleNormal="100" workbookViewId="0">
      <selection activeCell="B59" sqref="B59"/>
    </sheetView>
  </sheetViews>
  <sheetFormatPr defaultColWidth="8.85546875" defaultRowHeight="15" x14ac:dyDescent="0.25"/>
  <cols>
    <col min="1" max="1" width="2.85546875" customWidth="1"/>
    <col min="2" max="2" width="21.5703125" customWidth="1"/>
    <col min="3" max="4" width="14.85546875" customWidth="1"/>
    <col min="5" max="6" width="45.85546875" customWidth="1"/>
    <col min="7" max="7" width="20.85546875" customWidth="1"/>
  </cols>
  <sheetData>
    <row r="2" spans="2:10" ht="15.75" thickBot="1" x14ac:dyDescent="0.3"/>
    <row r="3" spans="2:10" ht="18.75" customHeight="1" x14ac:dyDescent="0.3">
      <c r="B3" s="53" t="str">
        <f>varModuleName</f>
        <v>Provider Services Vendor</v>
      </c>
      <c r="C3" s="55"/>
      <c r="D3" s="55"/>
      <c r="E3" s="55"/>
      <c r="F3" s="55"/>
      <c r="G3" s="93"/>
    </row>
    <row r="4" spans="2:10" ht="18.75" customHeight="1" x14ac:dyDescent="0.3">
      <c r="B4" s="56" t="s">
        <v>55</v>
      </c>
      <c r="C4" s="30"/>
      <c r="D4" s="30"/>
      <c r="E4" s="30"/>
      <c r="F4" s="30"/>
      <c r="G4" s="94"/>
    </row>
    <row r="5" spans="2:10" ht="16.5" thickBot="1" x14ac:dyDescent="0.3">
      <c r="B5" s="58" t="s">
        <v>4</v>
      </c>
      <c r="C5" s="240" t="str">
        <f>TOC!C5</f>
        <v>Insert Vendor Name Here (On TOC)</v>
      </c>
      <c r="D5" s="240"/>
      <c r="E5" s="240"/>
      <c r="F5" s="240"/>
      <c r="G5" s="241"/>
    </row>
    <row r="6" spans="2:10" ht="15.75" thickBot="1" x14ac:dyDescent="0.3"/>
    <row r="7" spans="2:10" ht="30" x14ac:dyDescent="0.25">
      <c r="B7" s="9" t="s">
        <v>19</v>
      </c>
      <c r="C7" s="10" t="s">
        <v>20</v>
      </c>
      <c r="D7" s="10" t="s">
        <v>21</v>
      </c>
      <c r="E7" s="11" t="s">
        <v>2</v>
      </c>
      <c r="F7" s="11" t="s">
        <v>22</v>
      </c>
      <c r="G7" s="12" t="s">
        <v>23</v>
      </c>
      <c r="H7" s="3"/>
      <c r="I7" s="3"/>
      <c r="J7" s="3"/>
    </row>
    <row r="8" spans="2:10" x14ac:dyDescent="0.25">
      <c r="B8" s="109">
        <v>1</v>
      </c>
      <c r="C8" s="74"/>
      <c r="D8" s="74"/>
      <c r="E8" s="99"/>
      <c r="F8" s="99"/>
      <c r="G8" s="100">
        <v>0</v>
      </c>
    </row>
    <row r="9" spans="2:10" x14ac:dyDescent="0.25">
      <c r="B9" s="109">
        <v>2</v>
      </c>
      <c r="C9" s="74"/>
      <c r="D9" s="74"/>
      <c r="E9" s="99"/>
      <c r="F9" s="99"/>
      <c r="G9" s="100">
        <v>0</v>
      </c>
    </row>
    <row r="10" spans="2:10" x14ac:dyDescent="0.25">
      <c r="B10" s="109">
        <v>3</v>
      </c>
      <c r="C10" s="74"/>
      <c r="D10" s="74"/>
      <c r="E10" s="99"/>
      <c r="F10" s="99"/>
      <c r="G10" s="100">
        <v>0</v>
      </c>
    </row>
    <row r="11" spans="2:10" x14ac:dyDescent="0.25">
      <c r="B11" s="109">
        <v>4</v>
      </c>
      <c r="C11" s="74"/>
      <c r="D11" s="74"/>
      <c r="E11" s="99"/>
      <c r="F11" s="99"/>
      <c r="G11" s="100">
        <v>0</v>
      </c>
    </row>
    <row r="12" spans="2:10" x14ac:dyDescent="0.25">
      <c r="B12" s="109">
        <v>5</v>
      </c>
      <c r="C12" s="74"/>
      <c r="D12" s="74"/>
      <c r="E12" s="99"/>
      <c r="F12" s="99"/>
      <c r="G12" s="100">
        <v>0</v>
      </c>
    </row>
    <row r="13" spans="2:10" x14ac:dyDescent="0.25">
      <c r="B13" s="109">
        <v>6</v>
      </c>
      <c r="C13" s="74"/>
      <c r="D13" s="74"/>
      <c r="E13" s="99"/>
      <c r="F13" s="99"/>
      <c r="G13" s="100">
        <v>0</v>
      </c>
    </row>
    <row r="14" spans="2:10" x14ac:dyDescent="0.25">
      <c r="B14" s="109">
        <v>7</v>
      </c>
      <c r="C14" s="74"/>
      <c r="D14" s="74"/>
      <c r="E14" s="99"/>
      <c r="F14" s="99"/>
      <c r="G14" s="100">
        <v>0</v>
      </c>
    </row>
    <row r="15" spans="2:10" x14ac:dyDescent="0.25">
      <c r="B15" s="109">
        <v>8</v>
      </c>
      <c r="C15" s="74"/>
      <c r="D15" s="74"/>
      <c r="E15" s="99"/>
      <c r="F15" s="99"/>
      <c r="G15" s="100">
        <v>0</v>
      </c>
    </row>
    <row r="16" spans="2:10" x14ac:dyDescent="0.25">
      <c r="B16" s="109">
        <v>9</v>
      </c>
      <c r="C16" s="74"/>
      <c r="D16" s="74"/>
      <c r="E16" s="99"/>
      <c r="F16" s="99"/>
      <c r="G16" s="100">
        <v>0</v>
      </c>
    </row>
    <row r="17" spans="2:7" x14ac:dyDescent="0.25">
      <c r="B17" s="109">
        <v>10</v>
      </c>
      <c r="C17" s="74"/>
      <c r="D17" s="74"/>
      <c r="E17" s="99"/>
      <c r="F17" s="99"/>
      <c r="G17" s="100">
        <v>0</v>
      </c>
    </row>
    <row r="18" spans="2:7" x14ac:dyDescent="0.25">
      <c r="B18" s="109">
        <v>11</v>
      </c>
      <c r="C18" s="74"/>
      <c r="D18" s="74"/>
      <c r="E18" s="99"/>
      <c r="F18" s="99"/>
      <c r="G18" s="100">
        <v>0</v>
      </c>
    </row>
    <row r="19" spans="2:7" x14ac:dyDescent="0.25">
      <c r="B19" s="109">
        <v>12</v>
      </c>
      <c r="C19" s="74"/>
      <c r="D19" s="74"/>
      <c r="E19" s="99"/>
      <c r="F19" s="99"/>
      <c r="G19" s="100">
        <v>0</v>
      </c>
    </row>
    <row r="20" spans="2:7" x14ac:dyDescent="0.25">
      <c r="B20" s="109">
        <v>13</v>
      </c>
      <c r="C20" s="74"/>
      <c r="D20" s="74"/>
      <c r="E20" s="99"/>
      <c r="F20" s="99"/>
      <c r="G20" s="100">
        <v>0</v>
      </c>
    </row>
    <row r="21" spans="2:7" x14ac:dyDescent="0.25">
      <c r="B21" s="109">
        <v>14</v>
      </c>
      <c r="C21" s="74"/>
      <c r="D21" s="74"/>
      <c r="E21" s="99"/>
      <c r="F21" s="99"/>
      <c r="G21" s="100">
        <v>0</v>
      </c>
    </row>
    <row r="22" spans="2:7" x14ac:dyDescent="0.25">
      <c r="B22" s="109">
        <v>15</v>
      </c>
      <c r="C22" s="74"/>
      <c r="D22" s="74"/>
      <c r="E22" s="99"/>
      <c r="F22" s="99"/>
      <c r="G22" s="100">
        <v>0</v>
      </c>
    </row>
    <row r="23" spans="2:7" x14ac:dyDescent="0.25">
      <c r="B23" s="109">
        <v>16</v>
      </c>
      <c r="C23" s="74"/>
      <c r="D23" s="74"/>
      <c r="E23" s="99"/>
      <c r="F23" s="99"/>
      <c r="G23" s="100">
        <v>0</v>
      </c>
    </row>
    <row r="24" spans="2:7" x14ac:dyDescent="0.25">
      <c r="B24" s="109">
        <v>17</v>
      </c>
      <c r="C24" s="74"/>
      <c r="D24" s="74"/>
      <c r="E24" s="99"/>
      <c r="F24" s="99"/>
      <c r="G24" s="100">
        <v>0</v>
      </c>
    </row>
    <row r="25" spans="2:7" x14ac:dyDescent="0.25">
      <c r="B25" s="109">
        <v>18</v>
      </c>
      <c r="C25" s="74"/>
      <c r="D25" s="74"/>
      <c r="E25" s="99"/>
      <c r="F25" s="99"/>
      <c r="G25" s="100">
        <v>0</v>
      </c>
    </row>
    <row r="26" spans="2:7" x14ac:dyDescent="0.25">
      <c r="B26" s="109">
        <v>19</v>
      </c>
      <c r="C26" s="74"/>
      <c r="D26" s="74"/>
      <c r="E26" s="99"/>
      <c r="F26" s="99"/>
      <c r="G26" s="100">
        <v>0</v>
      </c>
    </row>
    <row r="27" spans="2:7" ht="15.75" thickBot="1" x14ac:dyDescent="0.3">
      <c r="B27" s="110">
        <v>20</v>
      </c>
      <c r="C27" s="101"/>
      <c r="D27" s="101"/>
      <c r="E27" s="102"/>
      <c r="F27" s="102"/>
      <c r="G27" s="103">
        <v>0</v>
      </c>
    </row>
    <row r="28" spans="2:7" ht="15.75" thickBot="1" x14ac:dyDescent="0.3"/>
    <row r="29" spans="2:7" ht="18.75" x14ac:dyDescent="0.3">
      <c r="B29" s="53" t="str">
        <f>varModuleName</f>
        <v>Provider Services Vendor</v>
      </c>
      <c r="C29" s="55"/>
      <c r="D29" s="55"/>
      <c r="E29" s="55"/>
      <c r="F29" s="55"/>
      <c r="G29" s="93"/>
    </row>
    <row r="30" spans="2:7" ht="18.75" x14ac:dyDescent="0.3">
      <c r="B30" s="56" t="s">
        <v>56</v>
      </c>
      <c r="C30" s="30"/>
      <c r="D30" s="30"/>
      <c r="E30" s="30"/>
      <c r="F30" s="30"/>
      <c r="G30" s="94"/>
    </row>
    <row r="31" spans="2:7" ht="16.5" thickBot="1" x14ac:dyDescent="0.3">
      <c r="B31" s="58" t="s">
        <v>4</v>
      </c>
      <c r="C31" s="240" t="str">
        <f>TOC!C5</f>
        <v>Insert Vendor Name Here (On TOC)</v>
      </c>
      <c r="D31" s="240"/>
      <c r="E31" s="240"/>
      <c r="F31" s="240"/>
      <c r="G31" s="241"/>
    </row>
    <row r="32" spans="2:7" ht="15" customHeight="1" thickBot="1" x14ac:dyDescent="0.3">
      <c r="B32" s="33"/>
      <c r="C32" s="33"/>
      <c r="D32" s="33"/>
      <c r="E32" s="33"/>
      <c r="F32" s="33"/>
      <c r="G32" s="33"/>
    </row>
    <row r="33" spans="2:7" ht="30" x14ac:dyDescent="0.25">
      <c r="B33" s="104" t="s">
        <v>19</v>
      </c>
      <c r="C33" s="105" t="s">
        <v>20</v>
      </c>
      <c r="D33" s="105" t="s">
        <v>21</v>
      </c>
      <c r="E33" s="106" t="s">
        <v>2</v>
      </c>
      <c r="F33" s="106" t="s">
        <v>22</v>
      </c>
      <c r="G33" s="107" t="s">
        <v>23</v>
      </c>
    </row>
    <row r="34" spans="2:7" x14ac:dyDescent="0.25">
      <c r="B34" s="109">
        <v>1</v>
      </c>
      <c r="C34" s="74"/>
      <c r="D34" s="74"/>
      <c r="E34" s="99"/>
      <c r="F34" s="99"/>
      <c r="G34" s="100">
        <v>0</v>
      </c>
    </row>
    <row r="35" spans="2:7" x14ac:dyDescent="0.25">
      <c r="B35" s="109">
        <v>2</v>
      </c>
      <c r="C35" s="74"/>
      <c r="D35" s="74"/>
      <c r="E35" s="99"/>
      <c r="F35" s="99"/>
      <c r="G35" s="100">
        <v>0</v>
      </c>
    </row>
    <row r="36" spans="2:7" x14ac:dyDescent="0.25">
      <c r="B36" s="109">
        <v>3</v>
      </c>
      <c r="C36" s="74"/>
      <c r="D36" s="74"/>
      <c r="E36" s="99"/>
      <c r="F36" s="99"/>
      <c r="G36" s="100">
        <v>0</v>
      </c>
    </row>
    <row r="37" spans="2:7" x14ac:dyDescent="0.25">
      <c r="B37" s="109">
        <v>4</v>
      </c>
      <c r="C37" s="74"/>
      <c r="D37" s="74"/>
      <c r="E37" s="99"/>
      <c r="F37" s="99"/>
      <c r="G37" s="100">
        <v>0</v>
      </c>
    </row>
    <row r="38" spans="2:7" x14ac:dyDescent="0.25">
      <c r="B38" s="109">
        <v>5</v>
      </c>
      <c r="C38" s="74"/>
      <c r="D38" s="74"/>
      <c r="E38" s="99"/>
      <c r="F38" s="99"/>
      <c r="G38" s="100">
        <v>0</v>
      </c>
    </row>
    <row r="39" spans="2:7" x14ac:dyDescent="0.25">
      <c r="B39" s="109">
        <v>6</v>
      </c>
      <c r="C39" s="74"/>
      <c r="D39" s="74"/>
      <c r="E39" s="99"/>
      <c r="F39" s="99"/>
      <c r="G39" s="100">
        <v>0</v>
      </c>
    </row>
    <row r="40" spans="2:7" x14ac:dyDescent="0.25">
      <c r="B40" s="109">
        <v>7</v>
      </c>
      <c r="C40" s="74"/>
      <c r="D40" s="74"/>
      <c r="E40" s="99"/>
      <c r="F40" s="99"/>
      <c r="G40" s="100">
        <v>0</v>
      </c>
    </row>
    <row r="41" spans="2:7" x14ac:dyDescent="0.25">
      <c r="B41" s="109">
        <v>8</v>
      </c>
      <c r="C41" s="74"/>
      <c r="D41" s="74"/>
      <c r="E41" s="99"/>
      <c r="F41" s="99"/>
      <c r="G41" s="100">
        <v>0</v>
      </c>
    </row>
    <row r="42" spans="2:7" x14ac:dyDescent="0.25">
      <c r="B42" s="109">
        <v>9</v>
      </c>
      <c r="C42" s="74"/>
      <c r="D42" s="74"/>
      <c r="E42" s="99"/>
      <c r="F42" s="99"/>
      <c r="G42" s="100">
        <v>0</v>
      </c>
    </row>
    <row r="43" spans="2:7" x14ac:dyDescent="0.25">
      <c r="B43" s="109">
        <v>10</v>
      </c>
      <c r="C43" s="74"/>
      <c r="D43" s="74"/>
      <c r="E43" s="99"/>
      <c r="F43" s="99"/>
      <c r="G43" s="100">
        <v>0</v>
      </c>
    </row>
    <row r="44" spans="2:7" x14ac:dyDescent="0.25">
      <c r="B44" s="109">
        <v>11</v>
      </c>
      <c r="C44" s="74"/>
      <c r="D44" s="74"/>
      <c r="E44" s="99"/>
      <c r="F44" s="99"/>
      <c r="G44" s="100">
        <v>0</v>
      </c>
    </row>
    <row r="45" spans="2:7" x14ac:dyDescent="0.25">
      <c r="B45" s="109">
        <v>12</v>
      </c>
      <c r="C45" s="74"/>
      <c r="D45" s="74"/>
      <c r="E45" s="99"/>
      <c r="F45" s="99"/>
      <c r="G45" s="100">
        <v>0</v>
      </c>
    </row>
    <row r="46" spans="2:7" x14ac:dyDescent="0.25">
      <c r="B46" s="109">
        <v>13</v>
      </c>
      <c r="C46" s="74"/>
      <c r="D46" s="74"/>
      <c r="E46" s="99"/>
      <c r="F46" s="99"/>
      <c r="G46" s="100">
        <v>0</v>
      </c>
    </row>
    <row r="47" spans="2:7" x14ac:dyDescent="0.25">
      <c r="B47" s="109">
        <v>14</v>
      </c>
      <c r="C47" s="74"/>
      <c r="D47" s="74"/>
      <c r="E47" s="99"/>
      <c r="F47" s="99"/>
      <c r="G47" s="100">
        <v>0</v>
      </c>
    </row>
    <row r="48" spans="2:7" x14ac:dyDescent="0.25">
      <c r="B48" s="109">
        <v>15</v>
      </c>
      <c r="C48" s="74"/>
      <c r="D48" s="74"/>
      <c r="E48" s="99"/>
      <c r="F48" s="99"/>
      <c r="G48" s="100">
        <v>0</v>
      </c>
    </row>
    <row r="49" spans="2:7" x14ac:dyDescent="0.25">
      <c r="B49" s="109">
        <v>16</v>
      </c>
      <c r="C49" s="74"/>
      <c r="D49" s="74"/>
      <c r="E49" s="99"/>
      <c r="F49" s="99"/>
      <c r="G49" s="100">
        <v>0</v>
      </c>
    </row>
    <row r="50" spans="2:7" x14ac:dyDescent="0.25">
      <c r="B50" s="109">
        <v>17</v>
      </c>
      <c r="C50" s="74"/>
      <c r="D50" s="74"/>
      <c r="E50" s="99"/>
      <c r="F50" s="99"/>
      <c r="G50" s="100">
        <v>0</v>
      </c>
    </row>
    <row r="51" spans="2:7" x14ac:dyDescent="0.25">
      <c r="B51" s="109">
        <v>18</v>
      </c>
      <c r="C51" s="74"/>
      <c r="D51" s="74"/>
      <c r="E51" s="99"/>
      <c r="F51" s="99"/>
      <c r="G51" s="100">
        <v>0</v>
      </c>
    </row>
    <row r="52" spans="2:7" x14ac:dyDescent="0.25">
      <c r="B52" s="109">
        <v>19</v>
      </c>
      <c r="C52" s="74"/>
      <c r="D52" s="74"/>
      <c r="E52" s="99"/>
      <c r="F52" s="99"/>
      <c r="G52" s="100">
        <v>0</v>
      </c>
    </row>
    <row r="53" spans="2:7" ht="15.75" thickBot="1" x14ac:dyDescent="0.3">
      <c r="B53" s="110">
        <v>20</v>
      </c>
      <c r="C53" s="101"/>
      <c r="D53" s="101"/>
      <c r="E53" s="102"/>
      <c r="F53" s="102"/>
      <c r="G53" s="103">
        <v>0</v>
      </c>
    </row>
    <row r="54" spans="2:7" ht="15.75" thickBot="1" x14ac:dyDescent="0.3"/>
    <row r="55" spans="2:7" ht="18.75" x14ac:dyDescent="0.3">
      <c r="B55" s="53" t="str">
        <f>varModuleName</f>
        <v>Provider Services Vendor</v>
      </c>
      <c r="C55" s="55"/>
      <c r="D55" s="55"/>
      <c r="E55" s="55"/>
      <c r="F55" s="55"/>
      <c r="G55" s="93"/>
    </row>
    <row r="56" spans="2:7" ht="18.75" x14ac:dyDescent="0.3">
      <c r="B56" s="56" t="s">
        <v>150</v>
      </c>
      <c r="C56" s="30"/>
      <c r="D56" s="30"/>
      <c r="E56" s="30"/>
      <c r="F56" s="30"/>
      <c r="G56" s="94"/>
    </row>
    <row r="57" spans="2:7" ht="16.5" thickBot="1" x14ac:dyDescent="0.3">
      <c r="B57" s="58" t="s">
        <v>4</v>
      </c>
      <c r="C57" s="240" t="str">
        <f>TOC!C5</f>
        <v>Insert Vendor Name Here (On TOC)</v>
      </c>
      <c r="D57" s="240"/>
      <c r="E57" s="240"/>
      <c r="F57" s="240"/>
      <c r="G57" s="241"/>
    </row>
    <row r="58" spans="2:7" ht="15.75" thickBot="1" x14ac:dyDescent="0.3"/>
    <row r="59" spans="2:7" ht="30" x14ac:dyDescent="0.25">
      <c r="B59" s="95" t="s">
        <v>19</v>
      </c>
      <c r="C59" s="96" t="s">
        <v>20</v>
      </c>
      <c r="D59" s="96" t="s">
        <v>21</v>
      </c>
      <c r="E59" s="97" t="s">
        <v>2</v>
      </c>
      <c r="F59" s="97" t="s">
        <v>22</v>
      </c>
      <c r="G59" s="98" t="s">
        <v>23</v>
      </c>
    </row>
    <row r="60" spans="2:7" x14ac:dyDescent="0.25">
      <c r="B60" s="109">
        <v>1</v>
      </c>
      <c r="C60" s="74"/>
      <c r="D60" s="74"/>
      <c r="E60" s="99"/>
      <c r="F60" s="99"/>
      <c r="G60" s="100">
        <v>0</v>
      </c>
    </row>
    <row r="61" spans="2:7" x14ac:dyDescent="0.25">
      <c r="B61" s="109">
        <v>2</v>
      </c>
      <c r="C61" s="74"/>
      <c r="D61" s="74"/>
      <c r="E61" s="99"/>
      <c r="F61" s="99"/>
      <c r="G61" s="100">
        <v>0</v>
      </c>
    </row>
    <row r="62" spans="2:7" x14ac:dyDescent="0.25">
      <c r="B62" s="109">
        <v>3</v>
      </c>
      <c r="C62" s="74"/>
      <c r="D62" s="74"/>
      <c r="E62" s="99"/>
      <c r="F62" s="99"/>
      <c r="G62" s="100">
        <v>0</v>
      </c>
    </row>
    <row r="63" spans="2:7" x14ac:dyDescent="0.25">
      <c r="B63" s="109">
        <v>4</v>
      </c>
      <c r="C63" s="74"/>
      <c r="D63" s="74"/>
      <c r="E63" s="99"/>
      <c r="F63" s="99"/>
      <c r="G63" s="100">
        <v>0</v>
      </c>
    </row>
    <row r="64" spans="2:7" x14ac:dyDescent="0.25">
      <c r="B64" s="109">
        <v>5</v>
      </c>
      <c r="C64" s="74"/>
      <c r="D64" s="74"/>
      <c r="E64" s="99"/>
      <c r="F64" s="99"/>
      <c r="G64" s="100">
        <v>0</v>
      </c>
    </row>
    <row r="65" spans="2:7" x14ac:dyDescent="0.25">
      <c r="B65" s="109">
        <v>6</v>
      </c>
      <c r="C65" s="74"/>
      <c r="D65" s="74"/>
      <c r="E65" s="99"/>
      <c r="F65" s="99"/>
      <c r="G65" s="100">
        <v>0</v>
      </c>
    </row>
    <row r="66" spans="2:7" x14ac:dyDescent="0.25">
      <c r="B66" s="109">
        <v>7</v>
      </c>
      <c r="C66" s="74"/>
      <c r="D66" s="74"/>
      <c r="E66" s="99"/>
      <c r="F66" s="99"/>
      <c r="G66" s="100">
        <v>0</v>
      </c>
    </row>
    <row r="67" spans="2:7" x14ac:dyDescent="0.25">
      <c r="B67" s="109">
        <v>8</v>
      </c>
      <c r="C67" s="74"/>
      <c r="D67" s="74"/>
      <c r="E67" s="99"/>
      <c r="F67" s="99"/>
      <c r="G67" s="100">
        <v>0</v>
      </c>
    </row>
    <row r="68" spans="2:7" x14ac:dyDescent="0.25">
      <c r="B68" s="109">
        <v>9</v>
      </c>
      <c r="C68" s="74"/>
      <c r="D68" s="74"/>
      <c r="E68" s="99"/>
      <c r="F68" s="99"/>
      <c r="G68" s="100">
        <v>0</v>
      </c>
    </row>
    <row r="69" spans="2:7" x14ac:dyDescent="0.25">
      <c r="B69" s="109">
        <v>10</v>
      </c>
      <c r="C69" s="74"/>
      <c r="D69" s="74"/>
      <c r="E69" s="99"/>
      <c r="F69" s="99"/>
      <c r="G69" s="100">
        <v>0</v>
      </c>
    </row>
    <row r="70" spans="2:7" x14ac:dyDescent="0.25">
      <c r="B70" s="109">
        <v>11</v>
      </c>
      <c r="C70" s="74"/>
      <c r="D70" s="74"/>
      <c r="E70" s="99"/>
      <c r="F70" s="99"/>
      <c r="G70" s="100">
        <v>0</v>
      </c>
    </row>
    <row r="71" spans="2:7" x14ac:dyDescent="0.25">
      <c r="B71" s="109">
        <v>12</v>
      </c>
      <c r="C71" s="74"/>
      <c r="D71" s="74"/>
      <c r="E71" s="99"/>
      <c r="F71" s="99"/>
      <c r="G71" s="100">
        <v>0</v>
      </c>
    </row>
    <row r="72" spans="2:7" x14ac:dyDescent="0.25">
      <c r="B72" s="109">
        <v>13</v>
      </c>
      <c r="C72" s="74"/>
      <c r="D72" s="74"/>
      <c r="E72" s="99"/>
      <c r="F72" s="99"/>
      <c r="G72" s="100">
        <v>0</v>
      </c>
    </row>
    <row r="73" spans="2:7" x14ac:dyDescent="0.25">
      <c r="B73" s="109">
        <v>14</v>
      </c>
      <c r="C73" s="74"/>
      <c r="D73" s="74"/>
      <c r="E73" s="99"/>
      <c r="F73" s="99"/>
      <c r="G73" s="100">
        <v>0</v>
      </c>
    </row>
    <row r="74" spans="2:7" x14ac:dyDescent="0.25">
      <c r="B74" s="109">
        <v>15</v>
      </c>
      <c r="C74" s="74"/>
      <c r="D74" s="74"/>
      <c r="E74" s="99"/>
      <c r="F74" s="99"/>
      <c r="G74" s="100">
        <v>0</v>
      </c>
    </row>
    <row r="75" spans="2:7" x14ac:dyDescent="0.25">
      <c r="B75" s="109">
        <v>16</v>
      </c>
      <c r="C75" s="74"/>
      <c r="D75" s="74"/>
      <c r="E75" s="99"/>
      <c r="F75" s="99"/>
      <c r="G75" s="100">
        <v>0</v>
      </c>
    </row>
    <row r="76" spans="2:7" x14ac:dyDescent="0.25">
      <c r="B76" s="109">
        <v>17</v>
      </c>
      <c r="C76" s="74"/>
      <c r="D76" s="74"/>
      <c r="E76" s="99"/>
      <c r="F76" s="99"/>
      <c r="G76" s="100">
        <v>0</v>
      </c>
    </row>
    <row r="77" spans="2:7" x14ac:dyDescent="0.25">
      <c r="B77" s="109">
        <v>18</v>
      </c>
      <c r="C77" s="74"/>
      <c r="D77" s="74"/>
      <c r="E77" s="99"/>
      <c r="F77" s="99"/>
      <c r="G77" s="100">
        <v>0</v>
      </c>
    </row>
    <row r="78" spans="2:7" x14ac:dyDescent="0.25">
      <c r="B78" s="109">
        <v>19</v>
      </c>
      <c r="C78" s="74"/>
      <c r="D78" s="74"/>
      <c r="E78" s="99"/>
      <c r="F78" s="99"/>
      <c r="G78" s="100">
        <v>0</v>
      </c>
    </row>
    <row r="79" spans="2:7" ht="15.75" thickBot="1" x14ac:dyDescent="0.3">
      <c r="B79" s="110">
        <v>20</v>
      </c>
      <c r="C79" s="101"/>
      <c r="D79" s="101"/>
      <c r="E79" s="102"/>
      <c r="F79" s="102"/>
      <c r="G79" s="103">
        <v>0</v>
      </c>
    </row>
  </sheetData>
  <sheetProtection algorithmName="SHA-512" hashValue="i/x5PvwrXAV5zq0JpSfRvgdWxPHY4l/wvW0qPUqAcFppkpjUOzyvU5f7FQYoZHtJiLrwko06zEMEsL16OPRVow==" saltValue="JpE+p4/5B5CQQo6HREe9qg==" spinCount="100000" sheet="1" objects="1" scenarios="1" selectLockedCells="1"/>
  <mergeCells count="3">
    <mergeCell ref="C5:G5"/>
    <mergeCell ref="C31:G31"/>
    <mergeCell ref="C57:G57"/>
  </mergeCells>
  <printOptions horizontalCentered="1"/>
  <pageMargins left="0.7" right="0.7" top="0.75" bottom="0.75" header="0.3" footer="0.3"/>
  <pageSetup scale="70"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ngagementNumber xmlns="b2069833-0157-4c91-8cac-c7f32ca1ada6">62</EngagementNumber>
    <LOB xmlns="b2069833-0157-4c91-8cac-c7f32ca1ada6">Medicaid Enterprise</LOB>
    <PracticeGroup_x002f_Department xmlns="b2069833-0157-4c91-8cac-c7f32ca1ada6">MPG</PracticeGroup_x002f_Department>
    <DocumentType xmlns="b2069833-0157-4c91-8cac-c7f32ca1ada6">Provided to Client</DocumentType>
    <Year xmlns="b2069833-0157-4c91-8cac-c7f32ca1ada6">2024</Year>
    <ClientNumber xmlns="b2069833-0157-4c91-8cac-c7f32ca1ada6">111492</ClientNumber>
    <Comment xmlns="efcb4533-cfc2-49b2-8cb6-70fc21988150" xsi:nil="true"/>
    <DateDelivered xmlns="efcb4533-cfc2-49b2-8cb6-70fc21988150">2024-11-06T04:00:00+00:00</DateDelivere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4C369E236068842B7F949300AB98DC9" ma:contentTypeVersion="12" ma:contentTypeDescription="Create a new document." ma:contentTypeScope="" ma:versionID="efd1ff452399c42545a747f3303107dd">
  <xsd:schema xmlns:xsd="http://www.w3.org/2001/XMLSchema" xmlns:xs="http://www.w3.org/2001/XMLSchema" xmlns:p="http://schemas.microsoft.com/office/2006/metadata/properties" xmlns:ns2="b2069833-0157-4c91-8cac-c7f32ca1ada6" xmlns:ns3="efcb4533-cfc2-49b2-8cb6-70fc21988150" targetNamespace="http://schemas.microsoft.com/office/2006/metadata/properties" ma:root="true" ma:fieldsID="8018321979451d111bd94daf5ae9ff01" ns2:_="" ns3:_="">
    <xsd:import namespace="b2069833-0157-4c91-8cac-c7f32ca1ada6"/>
    <xsd:import namespace="efcb4533-cfc2-49b2-8cb6-70fc21988150"/>
    <xsd:element name="properties">
      <xsd:complexType>
        <xsd:sequence>
          <xsd:element name="documentManagement">
            <xsd:complexType>
              <xsd:all>
                <xsd:element ref="ns2:DocumentType" minOccurs="0"/>
                <xsd:element ref="ns2:ClientNumber" minOccurs="0"/>
                <xsd:element ref="ns2:EngagementNumber" minOccurs="0"/>
                <xsd:element ref="ns2:PracticeGroup_x002f_Department" minOccurs="0"/>
                <xsd:element ref="ns2:LOB" minOccurs="0"/>
                <xsd:element ref="ns2:Year" minOccurs="0"/>
                <xsd:element ref="ns3:MediaServiceMetadata" minOccurs="0"/>
                <xsd:element ref="ns3:MediaServiceFastMetadata" minOccurs="0"/>
                <xsd:element ref="ns3:MediaServiceSearchProperties" minOccurs="0"/>
                <xsd:element ref="ns3:MediaServiceObjectDetectorVersions" minOccurs="0"/>
                <xsd:element ref="ns3:DateDelivered"/>
                <xsd:element ref="ns3: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069833-0157-4c91-8cac-c7f32ca1ada6" elementFormDefault="qualified">
    <xsd:import namespace="http://schemas.microsoft.com/office/2006/documentManagement/types"/>
    <xsd:import namespace="http://schemas.microsoft.com/office/infopath/2007/PartnerControls"/>
    <xsd:element name="DocumentType" ma:index="8" nillable="true" ma:displayName="Document Type" ma:default="" ma:description="" ma:internalName="DocumentType">
      <xsd:simpleType>
        <xsd:restriction base="dms:Text"/>
      </xsd:simpleType>
    </xsd:element>
    <xsd:element name="ClientNumber" ma:index="9" nillable="true" ma:displayName="Client Number" ma:default="" ma:description="" ma:internalName="ClientNumber">
      <xsd:simpleType>
        <xsd:restriction base="dms:Text"/>
      </xsd:simpleType>
    </xsd:element>
    <xsd:element name="EngagementNumber" ma:index="10" nillable="true" ma:displayName="Engagement Number" ma:default="" ma:description="" ma:internalName="EngagementNumber">
      <xsd:simpleType>
        <xsd:restriction base="dms:Text"/>
      </xsd:simpleType>
    </xsd:element>
    <xsd:element name="PracticeGroup_x002f_Department" ma:index="11" nillable="true" ma:displayName="Practice Group/Department" ma:default="" ma:description="" ma:internalName="PracticeGroup_x002f_Department">
      <xsd:simpleType>
        <xsd:restriction base="dms:Text"/>
      </xsd:simpleType>
    </xsd:element>
    <xsd:element name="LOB" ma:index="12" nillable="true" ma:displayName="LOB" ma:default="" ma:description="" ma:internalName="LOB">
      <xsd:simpleType>
        <xsd:restriction base="dms:Text"/>
      </xsd:simpleType>
    </xsd:element>
    <xsd:element name="Year" ma:index="13" nillable="true" ma:displayName="Year" ma:default="" ma:description="" ma:internalName="Yea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cb4533-cfc2-49b2-8cb6-70fc21988150"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DateDelivered" ma:index="18" ma:displayName="Date Delivered" ma:format="DateOnly" ma:internalName="DateDelivered">
      <xsd:simpleType>
        <xsd:restriction base="dms:DateTime"/>
      </xsd:simpleType>
    </xsd:element>
    <xsd:element name="Comment" ma:index="19" nillable="true" ma:displayName="Comment" ma:format="Dropdown" ma:internalName="Com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A33DF9-B104-45E3-A33C-0F6A955FC236}">
  <ds:schemaRefs>
    <ds:schemaRef ds:uri="http://schemas.microsoft.com/office/2006/metadata/properties"/>
    <ds:schemaRef ds:uri="http://schemas.microsoft.com/office/2006/documentManagement/types"/>
    <ds:schemaRef ds:uri="http://purl.org/dc/terms/"/>
    <ds:schemaRef ds:uri="b2069833-0157-4c91-8cac-c7f32ca1ada6"/>
    <ds:schemaRef ds:uri="http://purl.org/dc/dcmitype/"/>
    <ds:schemaRef ds:uri="http://schemas.openxmlformats.org/package/2006/metadata/core-properties"/>
    <ds:schemaRef ds:uri="http://purl.org/dc/elements/1.1/"/>
    <ds:schemaRef ds:uri="http://schemas.microsoft.com/office/infopath/2007/PartnerControls"/>
    <ds:schemaRef ds:uri="efcb4533-cfc2-49b2-8cb6-70fc21988150"/>
    <ds:schemaRef ds:uri="http://www.w3.org/XML/1998/namespace"/>
  </ds:schemaRefs>
</ds:datastoreItem>
</file>

<file path=customXml/itemProps2.xml><?xml version="1.0" encoding="utf-8"?>
<ds:datastoreItem xmlns:ds="http://schemas.openxmlformats.org/officeDocument/2006/customXml" ds:itemID="{086D57C5-E409-425B-8553-07988BB494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069833-0157-4c91-8cac-c7f32ca1ada6"/>
    <ds:schemaRef ds:uri="efcb4533-cfc2-49b2-8cb6-70fc219881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7E281-7542-4329-864D-ECFB237119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TOC</vt:lpstr>
      <vt:lpstr>1. Instructions</vt:lpstr>
      <vt:lpstr>2. Cost Summary</vt:lpstr>
      <vt:lpstr>3. Labor Rates</vt:lpstr>
      <vt:lpstr>4. Deliverables</vt:lpstr>
      <vt:lpstr>5. Provider Services T&amp;M</vt:lpstr>
      <vt:lpstr>6. Assumptions</vt:lpstr>
      <vt:lpstr>varModuleName</vt:lpstr>
      <vt:lpstr>varOfferorName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Nereida Montes Melendez</dc:creator>
  <cp:keywords/>
  <dc:description/>
  <cp:lastModifiedBy>Nereida Montes Melendez</cp:lastModifiedBy>
  <cp:revision/>
  <dcterms:created xsi:type="dcterms:W3CDTF">2018-06-27T15:28:04Z</dcterms:created>
  <dcterms:modified xsi:type="dcterms:W3CDTF">2024-11-06T19:18:40Z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0x01010034C369E236068842B7F949300AB98DC9</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y fmtid="{D5CDD505-2E9C-101B-9397-08002B2CF9AE}" pid="9" name="MediaServiceImageTags">
    <vt:lpwstr/>
  </property>
  <property fmtid="{D5CDD505-2E9C-101B-9397-08002B2CF9AE}" pid="10" name="LastUpdate">
    <vt:lpwstr/>
  </property>
  <property fmtid="{D5CDD505-2E9C-101B-9397-08002B2CF9AE}" pid="11" name="SharedWithUsers">
    <vt:lpwstr/>
  </property>
</Properties>
</file>